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mc:AlternateContent xmlns:mc="http://schemas.openxmlformats.org/markup-compatibility/2006">
    <mc:Choice Requires="x15">
      <x15ac:absPath xmlns:x15ac="http://schemas.microsoft.com/office/spreadsheetml/2010/11/ac" url="/Users/jennygrant/Documents/ORG Scotland/Communciations/"/>
    </mc:Choice>
  </mc:AlternateContent>
  <bookViews>
    <workbookView xWindow="0" yWindow="460" windowWidth="21900" windowHeight="12780" tabRatio="924"/>
  </bookViews>
  <sheets>
    <sheet name="1 Welcome" sheetId="4" r:id="rId1"/>
    <sheet name="2 Background Questions" sheetId="22" r:id="rId2"/>
    <sheet name="3 Familiarisation" sheetId="23" r:id="rId3"/>
    <sheet name="4 Waste pile sizes" sheetId="14" r:id="rId4"/>
    <sheet name="5 Quarantine area" sheetId="25" r:id="rId5"/>
    <sheet name="6 Fire walls" sheetId="26" r:id="rId6"/>
    <sheet name="7 Moisture monitoring" sheetId="27" r:id="rId7"/>
    <sheet name="8 Water supplies" sheetId="28" r:id="rId8"/>
    <sheet name="9 Managing fire water" sheetId="29" r:id="rId9"/>
    <sheet name="10 Detecting fire" sheetId="30" r:id="rId10"/>
    <sheet name="11 Suppressing fire" sheetId="31" r:id="rId11"/>
    <sheet name="Fields" sheetId="6" state="hidden" r:id="rId12"/>
    <sheet name="Back end" sheetId="32" state="hidden" r:id="rId13"/>
  </sheets>
  <definedNames>
    <definedName name="AgreeDisagree">Fields!$D$2:$D$6</definedName>
    <definedName name="CostSaving">Fields!$C$2:$C$3</definedName>
    <definedName name="EmployeeLevel">Fields!$B$2:$B$6</definedName>
    <definedName name="Q.1">'2 Background Questions'!$B$10</definedName>
    <definedName name="Q.10">'6 Fire walls'!$B$18</definedName>
    <definedName name="Q.11">'6 Fire walls'!$B$24</definedName>
    <definedName name="Q.12a">'7 Moisture monitoring'!$B$11</definedName>
    <definedName name="Q.12b">'7 Moisture monitoring'!$D$10</definedName>
    <definedName name="Q.13">'7 Moisture monitoring'!$B$17</definedName>
    <definedName name="Q.14">'8 Water supplies'!$B$10</definedName>
    <definedName name="Q.15">'8 Water supplies'!$B$14</definedName>
    <definedName name="Q.16">'9 Managing fire water'!$B$11</definedName>
    <definedName name="Q.17">'9 Managing fire water'!#REF!</definedName>
    <definedName name="Q.18">'9 Managing fire water'!$B$17</definedName>
    <definedName name="Q.19">'10 Detecting fire'!$B$11</definedName>
    <definedName name="Q.2">'2 Background Questions'!$C$27</definedName>
    <definedName name="Q.20">'10 Detecting fire'!$B$18</definedName>
    <definedName name="Q.21">'10 Detecting fire'!$B$24</definedName>
    <definedName name="Q.22">'10 Detecting fire'!$B$28</definedName>
    <definedName name="Q.23">'11 Suppressing fire'!$B$11</definedName>
    <definedName name="Q.24">'11 Suppressing fire'!$B$18</definedName>
    <definedName name="Q.25">'11 Suppressing fire'!$B$24</definedName>
    <definedName name="Q.26">'11 Suppressing fire'!$B$28</definedName>
    <definedName name="Q.2a">'2 Background Questions'!$C$15</definedName>
    <definedName name="Q.2b">'2 Background Questions'!$C$16</definedName>
    <definedName name="Q.2c">'2 Background Questions'!$C$17</definedName>
    <definedName name="Q.2d">'2 Background Questions'!$C$18</definedName>
    <definedName name="Q.2e">'2 Background Questions'!$C$19</definedName>
    <definedName name="Q.2f">'2 Background Questions'!$C$20</definedName>
    <definedName name="Q.2g">'2 Background Questions'!$C$21</definedName>
    <definedName name="Q.2h">'2 Background Questions'!$C$22</definedName>
    <definedName name="Q.2i">'2 Background Questions'!$C$23</definedName>
    <definedName name="Q.2j">'2 Background Questions'!$C$24</definedName>
    <definedName name="Q.2k">'2 Background Questions'!$C$26</definedName>
    <definedName name="Q.3">'3 Familiarisation'!$B$10</definedName>
    <definedName name="Q.4">'3 Familiarisation'!$B$15</definedName>
    <definedName name="Q.5">'4 Waste pile sizes'!$B$25</definedName>
    <definedName name="Q.6a">'4 Waste pile sizes'!$B$32</definedName>
    <definedName name="Q.6b">'4 Waste pile sizes'!$C$32</definedName>
    <definedName name="Q.7">'5 Quarantine area'!$B$10</definedName>
    <definedName name="Q.8">'5 Quarantine area'!$B$14</definedName>
    <definedName name="Q.9">'6 Fire walls'!$B$11</definedName>
    <definedName name="WasteTypes">Fields!$A$2:$A$13</definedName>
    <definedName name="YesNo">Fields!$E$2:$E$4</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M2" i="32" l="1"/>
  <c r="AL2" i="32"/>
  <c r="AK2" i="32"/>
  <c r="AJ2" i="32"/>
  <c r="AI2" i="32"/>
  <c r="AH2" i="32"/>
  <c r="AG2" i="32"/>
  <c r="AF2" i="32"/>
  <c r="AE2" i="32"/>
  <c r="AD2" i="32"/>
  <c r="AC2" i="32"/>
  <c r="AB2" i="32"/>
  <c r="AA2" i="32"/>
  <c r="Z2" i="32"/>
  <c r="Y2" i="32"/>
  <c r="X2" i="32"/>
  <c r="W2" i="32"/>
  <c r="V2" i="32"/>
  <c r="U2" i="32"/>
  <c r="T2" i="32"/>
  <c r="S2" i="32"/>
  <c r="R2" i="32"/>
  <c r="Q2" i="32"/>
  <c r="P2" i="32"/>
  <c r="O2" i="32"/>
  <c r="N2" i="32"/>
  <c r="M2" i="32"/>
  <c r="L2" i="32"/>
  <c r="K2" i="32"/>
  <c r="J2" i="32"/>
  <c r="I2" i="32"/>
  <c r="H2" i="32"/>
  <c r="G2" i="32"/>
  <c r="F2" i="32"/>
  <c r="E2" i="32"/>
  <c r="D2" i="32"/>
  <c r="C2" i="32"/>
  <c r="B2" i="32"/>
  <c r="A2" i="32"/>
  <c r="B27" i="22"/>
  <c r="B26" i="22"/>
  <c r="B24" i="22"/>
  <c r="B23" i="22"/>
  <c r="B22" i="22"/>
  <c r="B21" i="22"/>
  <c r="B20" i="22"/>
  <c r="B19" i="22"/>
  <c r="B18" i="22"/>
  <c r="B17" i="22"/>
  <c r="B16" i="22"/>
  <c r="B15" i="22"/>
</calcChain>
</file>

<file path=xl/sharedStrings.xml><?xml version="1.0" encoding="utf-8"?>
<sst xmlns="http://schemas.openxmlformats.org/spreadsheetml/2006/main" count="273" uniqueCount="170">
  <si>
    <t>AgreeDisagree</t>
  </si>
  <si>
    <t>YesNo</t>
  </si>
  <si>
    <t>Strongly agree</t>
  </si>
  <si>
    <t>Yes</t>
  </si>
  <si>
    <t>Tend to agree</t>
  </si>
  <si>
    <t>No</t>
  </si>
  <si>
    <t>Neither agree, nor disagree</t>
  </si>
  <si>
    <t>Don't Know</t>
  </si>
  <si>
    <t>Tend to disagree</t>
  </si>
  <si>
    <t>Strongly disagree</t>
  </si>
  <si>
    <t>…</t>
  </si>
  <si>
    <t>Fire Prevention Plans version 3 - Supplementary Survey</t>
  </si>
  <si>
    <t xml:space="preserve">These questions are to enable us to understand the scale of costs in relation to the size of your site. </t>
  </si>
  <si>
    <r>
      <t>m</t>
    </r>
    <r>
      <rPr>
        <sz val="10"/>
        <color theme="1"/>
        <rFont val="Calibri"/>
        <family val="2"/>
      </rPr>
      <t>²</t>
    </r>
  </si>
  <si>
    <r>
      <t>Q1: What size of site do you operate? (Footprint in m</t>
    </r>
    <r>
      <rPr>
        <b/>
        <sz val="12"/>
        <color theme="1"/>
        <rFont val="Calibri"/>
        <family val="2"/>
      </rPr>
      <t>²</t>
    </r>
    <r>
      <rPr>
        <b/>
        <sz val="12"/>
        <color theme="1"/>
        <rFont val="Arial"/>
        <family val="2"/>
      </rPr>
      <t xml:space="preserve"> if possible)</t>
    </r>
  </si>
  <si>
    <t>Waste type</t>
  </si>
  <si>
    <t>Tonnage</t>
  </si>
  <si>
    <t>Section 1: Welcome page</t>
  </si>
  <si>
    <t>Section 2: Background Questions</t>
  </si>
  <si>
    <t>Tyres &amp; rubber</t>
  </si>
  <si>
    <t>Wood</t>
  </si>
  <si>
    <t>Compost &amp; green waste(excluding during the active composting process)</t>
  </si>
  <si>
    <t>RDF &amp; SRF</t>
  </si>
  <si>
    <t>Plastics</t>
  </si>
  <si>
    <t>Paper &amp; cardboard</t>
  </si>
  <si>
    <t>Textiles</t>
  </si>
  <si>
    <t>WEEE containing plastics, including fridges, computers and televisions</t>
  </si>
  <si>
    <t>Metals other than WEEE</t>
  </si>
  <si>
    <t>Fragmentiser Fluff</t>
  </si>
  <si>
    <t>WEEE containing plastics, (incl fridges, computers &amp; televisions)</t>
  </si>
  <si>
    <t>Compost &amp; green waste (excl. during the active composting process)</t>
  </si>
  <si>
    <t>WasteTypes</t>
  </si>
  <si>
    <t>Total</t>
  </si>
  <si>
    <t>Section 3: Familiarisation with new guidance</t>
  </si>
  <si>
    <t>Director</t>
  </si>
  <si>
    <t>Senior Manager</t>
  </si>
  <si>
    <t>Technically Competent Manager</t>
  </si>
  <si>
    <t>CoTC holder</t>
  </si>
  <si>
    <t>Other</t>
  </si>
  <si>
    <t>EmployeeLevel</t>
  </si>
  <si>
    <t>hours</t>
  </si>
  <si>
    <t xml:space="preserve">Q4: What is the role of the employee who read the guidance? </t>
  </si>
  <si>
    <t>Version 3 of the Fire Prevention Plan guidance changes the maximum allowable pile sizes for some types of waste. These changes are summarised in the table below in comparison to version 2.</t>
  </si>
  <si>
    <t>Waste Type</t>
  </si>
  <si>
    <t>FPP V2</t>
  </si>
  <si>
    <t>Max Height</t>
  </si>
  <si>
    <t>Length/ Width</t>
  </si>
  <si>
    <t>Max Volume</t>
  </si>
  <si>
    <t>Loose &amp; more than 150mm</t>
  </si>
  <si>
    <t>30 to 150mm or baled</t>
  </si>
  <si>
    <t>Less than 30mm</t>
  </si>
  <si>
    <t>5m</t>
  </si>
  <si>
    <t>20m</t>
  </si>
  <si>
    <t>4m</t>
  </si>
  <si>
    <t>Processed = 3m</t>
  </si>
  <si>
    <t>Processed = 10m</t>
  </si>
  <si>
    <t>N/A</t>
  </si>
  <si>
    <r>
      <t>450m</t>
    </r>
    <r>
      <rPr>
        <vertAlign val="superscript"/>
        <sz val="10"/>
        <color rgb="FF000000"/>
        <rFont val="Arial"/>
        <family val="2"/>
      </rPr>
      <t>3</t>
    </r>
  </si>
  <si>
    <r>
      <t>300m</t>
    </r>
    <r>
      <rPr>
        <vertAlign val="superscript"/>
        <sz val="10"/>
        <color rgb="FF000000"/>
        <rFont val="Arial"/>
        <family val="2"/>
      </rPr>
      <t>3</t>
    </r>
  </si>
  <si>
    <r>
      <t>750m</t>
    </r>
    <r>
      <rPr>
        <vertAlign val="superscript"/>
        <sz val="10"/>
        <color rgb="FF000000"/>
        <rFont val="Arial"/>
        <family val="2"/>
      </rPr>
      <t>3</t>
    </r>
  </si>
  <si>
    <r>
      <t>400m</t>
    </r>
    <r>
      <rPr>
        <vertAlign val="superscript"/>
        <sz val="10"/>
        <color rgb="FF000000"/>
        <rFont val="Arial"/>
        <family val="2"/>
      </rPr>
      <t>3</t>
    </r>
  </si>
  <si>
    <t>Unprocessed = 5m</t>
  </si>
  <si>
    <t>Unprocessed = 20m</t>
  </si>
  <si>
    <r>
      <t>Unprocessed = 750m</t>
    </r>
    <r>
      <rPr>
        <vertAlign val="superscript"/>
        <sz val="10"/>
        <color rgb="FF000000"/>
        <rFont val="Arial"/>
        <family val="2"/>
      </rPr>
      <t>3</t>
    </r>
    <r>
      <rPr>
        <sz val="10"/>
        <color rgb="FF000000"/>
        <rFont val="Arial"/>
        <family val="2"/>
      </rPr>
      <t xml:space="preserve"> Processed = 150m</t>
    </r>
    <r>
      <rPr>
        <vertAlign val="superscript"/>
        <sz val="10"/>
        <color rgb="FF000000"/>
        <rFont val="Arial"/>
        <family val="2"/>
      </rPr>
      <t>3</t>
    </r>
  </si>
  <si>
    <t>Q5: Based on the waste pile size changes above, do you expect to change your management of waste piles on-site, e.g. move, split or combine piles, increase or reduce waste stored on site, increase your storage area?</t>
  </si>
  <si>
    <t>Q6: How much do you believe these changes will save or cost you in total? Please indicate whether your answer is a saving or cost.</t>
  </si>
  <si>
    <t>Cost/Saving</t>
  </si>
  <si>
    <t>Cost</t>
  </si>
  <si>
    <t>Saving</t>
  </si>
  <si>
    <t>Section 4: Waste pile sizes</t>
  </si>
  <si>
    <t>Section 5: Quarantine area</t>
  </si>
  <si>
    <t>Section 6: Fire walls</t>
  </si>
  <si>
    <t>Q9: Do you have firewalls installed?</t>
  </si>
  <si>
    <t>Section 7: Moisture content monitoring</t>
  </si>
  <si>
    <t>Section 8: Water supplies</t>
  </si>
  <si>
    <t>Section 9: Managing Fire Water</t>
  </si>
  <si>
    <t>Please continue to Section 3: Familiarisation</t>
  </si>
  <si>
    <t>Please continue to Section 4: Waste pile sizes</t>
  </si>
  <si>
    <t>Please continue to Section 2: Background questions</t>
  </si>
  <si>
    <t>Please continue to Section 5: Waste pile sizes</t>
  </si>
  <si>
    <t>Please continue to Section 6: Fire walls</t>
  </si>
  <si>
    <t xml:space="preserve">Q8: Please advise what this cost saving consists of? </t>
  </si>
  <si>
    <t>Please continue to Section 7: Moisture monitoring</t>
  </si>
  <si>
    <t xml:space="preserve">Q11: If you will incur any additional costs to upgrade your firewalls to the standard above, how much do you expect that to cost (£s)? </t>
  </si>
  <si>
    <t>These questions relate to reading and familiarising your organisation with the Fire Prevention Plan version 3 guidance.</t>
  </si>
  <si>
    <t>Please continue to Section 8: Water supplies</t>
  </si>
  <si>
    <t>Q13: How much do you expect to save (£s) each year, in staff and other costs, as a result of no longer monitoring moisture content?</t>
  </si>
  <si>
    <t>Please continue to Section 9: Managing fire water</t>
  </si>
  <si>
    <t xml:space="preserve">If you answered “yes” to Question 10, please continue to Question 11. Otherwise please continue to Section 7: Moisture Monitoring </t>
  </si>
  <si>
    <t xml:space="preserve">If you answered “yes” to Question 9, please continue to Question 10. Otherwise please continue to Section 7: Moisture Monitoring </t>
  </si>
  <si>
    <t xml:space="preserve">If you answered "Yes" to Q5, please continue to Q6. Otherwise please continue to Section 5: Quarantine area </t>
  </si>
  <si>
    <t>Please continue to Section 10: Detecting fire</t>
  </si>
  <si>
    <t xml:space="preserve">Q15: Please advise what this cost saving consists of? </t>
  </si>
  <si>
    <t xml:space="preserve">Q16: Are you required by your permit to store combustible waste on an impermeable surface with sealed drainage? </t>
  </si>
  <si>
    <t>Please continue to Section 11: Suppressing fire</t>
  </si>
  <si>
    <t xml:space="preserve">Section 10: Detecting fire </t>
  </si>
  <si>
    <t>Section 11: Suppressing fire</t>
  </si>
  <si>
    <t>End of survey, thank you for participating. Please email this completed survey to James Finch at: james.finch@environment-agency.gov.uk</t>
  </si>
  <si>
    <t>Q1</t>
  </si>
  <si>
    <t>Q2a</t>
  </si>
  <si>
    <t>Q2b</t>
  </si>
  <si>
    <t>Q2c</t>
  </si>
  <si>
    <t>Q2d</t>
  </si>
  <si>
    <t>Q2e</t>
  </si>
  <si>
    <t>Q2f</t>
  </si>
  <si>
    <t>Q2g</t>
  </si>
  <si>
    <t>Q2h</t>
  </si>
  <si>
    <t>Q2i</t>
  </si>
  <si>
    <t>Q2j</t>
  </si>
  <si>
    <t>Q2k</t>
  </si>
  <si>
    <t>Q2Total</t>
  </si>
  <si>
    <t>Q3</t>
  </si>
  <si>
    <t>Q4</t>
  </si>
  <si>
    <t>Q5</t>
  </si>
  <si>
    <t>Q6a</t>
  </si>
  <si>
    <t>Q6b</t>
  </si>
  <si>
    <t>Q7</t>
  </si>
  <si>
    <t>Q8</t>
  </si>
  <si>
    <t>Q9</t>
  </si>
  <si>
    <t>Q10</t>
  </si>
  <si>
    <t>Q11</t>
  </si>
  <si>
    <t>Q12a</t>
  </si>
  <si>
    <t>Q12b</t>
  </si>
  <si>
    <t>Q13</t>
  </si>
  <si>
    <t>Q14</t>
  </si>
  <si>
    <t>Q15</t>
  </si>
  <si>
    <t>Q16</t>
  </si>
  <si>
    <t>Q17</t>
  </si>
  <si>
    <t>Q18</t>
  </si>
  <si>
    <t>Q19</t>
  </si>
  <si>
    <t>Q20</t>
  </si>
  <si>
    <t>Q21</t>
  </si>
  <si>
    <t>Q22</t>
  </si>
  <si>
    <t>Q23</t>
  </si>
  <si>
    <t>Q24</t>
  </si>
  <si>
    <t>Q25</t>
  </si>
  <si>
    <t>Q26</t>
  </si>
  <si>
    <t>Please select from the drop down menu</t>
  </si>
  <si>
    <t>Q3: If you have read the new FPP v3 guidance, please specify approximately how many staff hours were spent reading and familiarise staff with this guidance?</t>
  </si>
  <si>
    <t>FPP v3</t>
  </si>
  <si>
    <t>FPP v3 Max Volumes</t>
  </si>
  <si>
    <t>Fire prevention plans require a dedicated emergency or quarantine area in the case of a fire. In FPP v3, this quarantine area has been reduced to “at least 50% of the largest pile”, which represents a reduction compared to FPP V2, where the quarantine area was required to be big enough to cope with a “major incident”.</t>
  </si>
  <si>
    <t>Q7: If you will incur any cost savings, as a result of the reduced quarantine area in FPP v3, please specify the approximate cost saving per annum?</t>
  </si>
  <si>
    <t>Q12: Although it is no longer a requirement of FPP v3, will you still be required to monitor moisture content? Please include the reason why</t>
  </si>
  <si>
    <t>FPP v3 requires adequate water supply to manage firefighting to manage the worst case scenario which is defined as “the largest pile catching fire”. This is a quantity reduction from FPP V2 in which the worst case scenario was defined as “all piles on site on fire”.</t>
  </si>
  <si>
    <t>Q14: If you think that you will incur any cost savings, as a result of the quantity reduction in FPP v3, please give an approximate estimate of this cost saving per annum?</t>
  </si>
  <si>
    <t>According to FPP v3 if an automatic fire detection system is installed, the equipment’s design, installation and maintenance must be covered by third party certification.</t>
  </si>
  <si>
    <t>If you answered “no” to Question 12, please continue to Question 13. Otherwise please continue to Section 8: Water supplies</t>
  </si>
  <si>
    <t>Q2: What tonnage of combustible waste do you typically store at any one time? (Listed by waste type and tonnes if possible)</t>
  </si>
  <si>
    <t>Other (please specify)</t>
  </si>
  <si>
    <t xml:space="preserve">In FPP v3, fire walls requirements have changed to specify that, if you have a fire wall installed, the firewall must have a fire resistance period of at least 120 minutes.
</t>
  </si>
  <si>
    <t>Q10: Do your firewalls meet the requirement above?</t>
  </si>
  <si>
    <t xml:space="preserve">Moisture content monitoring was a requirement of FPP V2. This requirement has been removed in FPP v3. However, some permits (e.g. compost) and treatment processes (e.g. Solid Recovered Fuel) may still require moisture monitoring.
</t>
  </si>
  <si>
    <t>FPP v3 stipulates that operators not required by their permit to store combustible waste on an impermeable surface with sealed drainage will need to assess the potential impact of fire water on surface and ground water, any well, spring or borehole within 50m used for the supply of water for human consumption. The FPP must then set out how those receptors will be protected.</t>
  </si>
  <si>
    <t xml:space="preserve">Q17: You will then be required to carry out a risk assessment. Approximately how will it cost (£s), including your time and any third party costs (e.g. consultants fees, etc)? </t>
  </si>
  <si>
    <t>There is a requirement in FPP v3 is that, if a fire suppression system is installed, it must be designed, installed and maintained should be covered by third party certification scheme.</t>
  </si>
  <si>
    <t>If you answered “no” to Question 16, please continue to Question 17. Otherwise please continue to Section 10: Detecting fire</t>
  </si>
  <si>
    <t>Q18: Do you have an automatic fire detection system installed?</t>
  </si>
  <si>
    <t>If you answered “yes” to Question 18, please continue to Question 19. Otherwise please continue to Section 11 Suppressing fire</t>
  </si>
  <si>
    <t>Q19: Will you be required to upgrade your system to one that is third party certified, as a result of the new requirements in FPP v3 outlined above?</t>
  </si>
  <si>
    <t>If you answered “yes” to Question 19, please continue to Questions 20 and 21. Otherwise please continue to Section 11 Suppressing fire</t>
  </si>
  <si>
    <t>Q20: What is the expected one-off cost (£s) of this change, i.e. for design and installation of an accredited system?</t>
  </si>
  <si>
    <t>Q21: What is the expected additional cost per annum (i.e. compared to your current arrangements), for maintenance, as a result of this change?</t>
  </si>
  <si>
    <t>Q22: Do you have a fire suppression system installed?</t>
  </si>
  <si>
    <t>If you answered “yes” to Question 22, please continue to Question 23.</t>
  </si>
  <si>
    <t>Q23: Will you be required to upgrade your system to one that is third party certified as a result of the new requirements in FPP v3 outlined above?</t>
  </si>
  <si>
    <t>If you answered “yes” to Question 23, please continue to Questions 24 and 25.</t>
  </si>
  <si>
    <t>Q24: What is the expected one-off cost for this change, i.e. for design and installation of an accredited system?</t>
  </si>
  <si>
    <t>Q25: What is the expected additional cost per annum (i.e. compared to your current arrangements), for maintenance, as a result of this change?</t>
  </si>
  <si>
    <t xml:space="preserve">Following our initial survey and the subsequent publication of Fire Prevention Plans Version 3 (FPP v3) on 28 July 2016, we are now conducting a supplementary survey to gather some further information. The answers obtained will be used to support the data already collected. 
We are aware that some of you operate a number of sites. It would be most useful if you could complete a separate survey for each site. It would be very difficult for us to work out the costs on a site by site basis otherwise.
This Survey closes on the 21 September 2016. If you require any further information please contact James Finch at: james.finch@environment-agency.gov.uk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</si>
</sst>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809]* #,##0.00_-;\-[$£-809]* #,##0.00_-;_-[$£-809]* &quot;-&quot;??_-;_-@_-"/>
  </numFmts>
  <fonts count="14"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Arial"/>
      <family val="2"/>
    </font>
    <font>
      <b/>
      <sz val="10"/>
      <color theme="1"/>
      <name val="Arial"/>
      <family val="2"/>
    </font>
    <font>
      <b/>
      <sz val="18"/>
      <color theme="0"/>
      <name val="Calibri"/>
      <family val="2"/>
      <scheme val="minor"/>
    </font>
    <font>
      <b/>
      <sz val="12"/>
      <color theme="1"/>
      <name val="Arial"/>
      <family val="2"/>
    </font>
    <font>
      <b/>
      <sz val="11"/>
      <color rgb="FF3F3F3F"/>
      <name val="Calibri"/>
      <family val="2"/>
      <scheme val="minor"/>
    </font>
    <font>
      <sz val="10"/>
      <color theme="1"/>
      <name val="Calibri"/>
      <family val="2"/>
    </font>
    <font>
      <b/>
      <sz val="12"/>
      <color theme="1"/>
      <name val="Calibri"/>
      <family val="2"/>
    </font>
    <font>
      <sz val="10"/>
      <color rgb="FF000000"/>
      <name val="Arial"/>
      <family val="2"/>
    </font>
    <font>
      <b/>
      <sz val="10"/>
      <color rgb="FF000000"/>
      <name val="Arial"/>
      <family val="2"/>
    </font>
    <font>
      <vertAlign val="superscript"/>
      <sz val="10"/>
      <color rgb="FF000000"/>
      <name val="Arial"/>
      <family val="2"/>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D9D9D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rgb="FF000000"/>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rgb="FFFF0000"/>
      </bottom>
      <diagonal/>
    </border>
    <border>
      <left/>
      <right style="thin">
        <color auto="1"/>
      </right>
      <top style="thin">
        <color auto="1"/>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3">
    <xf numFmtId="0" fontId="0" fillId="0" borderId="0"/>
    <xf numFmtId="0" fontId="7" fillId="4" borderId="5" applyNumberFormat="0" applyAlignment="0" applyProtection="0"/>
    <xf numFmtId="164" fontId="13" fillId="0" borderId="0" applyFont="0" applyFill="0" applyBorder="0" applyAlignment="0" applyProtection="0"/>
  </cellStyleXfs>
  <cellXfs count="70">
    <xf numFmtId="0" fontId="0" fillId="0" borderId="0" xfId="0"/>
    <xf numFmtId="0" fontId="0" fillId="2" borderId="0" xfId="0" applyFill="1"/>
    <xf numFmtId="0" fontId="1" fillId="0" borderId="0" xfId="0" applyFont="1"/>
    <xf numFmtId="49" fontId="0" fillId="0" borderId="0" xfId="0" applyNumberFormat="1"/>
    <xf numFmtId="0" fontId="3" fillId="2" borderId="0" xfId="0" applyFont="1" applyFill="1"/>
    <xf numFmtId="0" fontId="6" fillId="2" borderId="0" xfId="0" applyFont="1" applyFill="1" applyAlignment="1">
      <alignment horizontal="left" vertical="top" wrapText="1"/>
    </xf>
    <xf numFmtId="0" fontId="4" fillId="3" borderId="1" xfId="0" applyFont="1" applyFill="1" applyBorder="1" applyAlignment="1">
      <alignment horizontal="left" vertical="top" wrapText="1"/>
    </xf>
    <xf numFmtId="0" fontId="3" fillId="2" borderId="0" xfId="0" applyFont="1" applyFill="1" applyBorder="1"/>
    <xf numFmtId="0" fontId="3" fillId="2" borderId="0" xfId="0" applyFont="1" applyFill="1" applyAlignment="1">
      <alignment horizontal="left" vertical="top" wrapText="1"/>
    </xf>
    <xf numFmtId="0" fontId="3" fillId="2" borderId="0" xfId="0" applyFont="1" applyFill="1" applyBorder="1"/>
    <xf numFmtId="0" fontId="3" fillId="2" borderId="1" xfId="0" applyFont="1" applyFill="1" applyBorder="1"/>
    <xf numFmtId="0" fontId="2" fillId="2" borderId="0" xfId="0" applyFont="1" applyFill="1"/>
    <xf numFmtId="0" fontId="3" fillId="0" borderId="0" xfId="0" applyFont="1" applyAlignment="1">
      <alignment vertical="center" wrapText="1"/>
    </xf>
    <xf numFmtId="0" fontId="10" fillId="0" borderId="6" xfId="0" applyFont="1" applyBorder="1" applyAlignment="1">
      <alignment vertical="center" wrapText="1"/>
    </xf>
    <xf numFmtId="0" fontId="11" fillId="8"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0" fillId="8" borderId="10" xfId="0" applyFont="1" applyFill="1" applyBorder="1" applyAlignment="1">
      <alignment horizontal="center" vertical="center"/>
    </xf>
    <xf numFmtId="0" fontId="10" fillId="8"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8" borderId="13"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0" fillId="0" borderId="16" xfId="0" applyFont="1" applyBorder="1" applyAlignment="1">
      <alignment vertical="center" wrapText="1"/>
    </xf>
    <xf numFmtId="0" fontId="10" fillId="8" borderId="16"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7" fillId="4" borderId="1" xfId="1" applyBorder="1" applyAlignment="1">
      <alignment horizontal="center"/>
    </xf>
    <xf numFmtId="0" fontId="7" fillId="4" borderId="5" xfId="1" applyAlignment="1">
      <alignment horizontal="center"/>
    </xf>
    <xf numFmtId="165" fontId="3" fillId="2" borderId="1" xfId="0" applyNumberFormat="1" applyFont="1" applyFill="1" applyBorder="1"/>
    <xf numFmtId="0" fontId="4" fillId="2" borderId="0" xfId="0" applyFont="1" applyFill="1" applyBorder="1"/>
    <xf numFmtId="0" fontId="3" fillId="2" borderId="1" xfId="0" applyFont="1" applyFill="1" applyBorder="1" applyProtection="1">
      <protection locked="0"/>
    </xf>
    <xf numFmtId="164" fontId="3" fillId="2" borderId="2" xfId="2" applyFont="1" applyFill="1" applyBorder="1" applyProtection="1">
      <protection locked="0"/>
    </xf>
    <xf numFmtId="165" fontId="3" fillId="2" borderId="1" xfId="0" applyNumberFormat="1" applyFont="1" applyFill="1" applyBorder="1" applyProtection="1">
      <protection locked="0"/>
    </xf>
    <xf numFmtId="165" fontId="3" fillId="2" borderId="0" xfId="0" applyNumberFormat="1" applyFont="1" applyFill="1" applyBorder="1" applyProtection="1">
      <protection locked="0"/>
    </xf>
    <xf numFmtId="0" fontId="5" fillId="7" borderId="0" xfId="0" applyFont="1" applyFill="1"/>
    <xf numFmtId="0" fontId="2" fillId="6" borderId="0" xfId="0" applyFont="1" applyFill="1"/>
    <xf numFmtId="0" fontId="3" fillId="2" borderId="0" xfId="0" applyFont="1" applyFill="1" applyAlignment="1">
      <alignment horizontal="left" vertical="top" wrapText="1"/>
    </xf>
    <xf numFmtId="0" fontId="6" fillId="5" borderId="0" xfId="0" applyFont="1" applyFill="1" applyAlignment="1">
      <alignment horizontal="left" vertical="top" wrapText="1"/>
    </xf>
    <xf numFmtId="0" fontId="11" fillId="0" borderId="8" xfId="0" applyFont="1" applyBorder="1" applyAlignment="1">
      <alignment vertical="center" wrapText="1"/>
    </xf>
    <xf numFmtId="0" fontId="11" fillId="0" borderId="7" xfId="0" applyFont="1" applyBorder="1" applyAlignment="1">
      <alignment vertical="center" wrapText="1"/>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8" borderId="8" xfId="0" applyFont="1" applyFill="1" applyBorder="1" applyAlignment="1">
      <alignment horizontal="center" vertical="center"/>
    </xf>
    <xf numFmtId="0" fontId="10" fillId="8" borderId="6" xfId="0" applyFont="1" applyFill="1" applyBorder="1" applyAlignment="1">
      <alignment horizontal="center" vertical="center"/>
    </xf>
    <xf numFmtId="0" fontId="10" fillId="0" borderId="8" xfId="0" applyFont="1" applyBorder="1" applyAlignment="1">
      <alignment vertical="center" wrapText="1"/>
    </xf>
    <xf numFmtId="0" fontId="10" fillId="0" borderId="6" xfId="0" applyFont="1" applyBorder="1" applyAlignment="1">
      <alignment vertical="center" wrapText="1"/>
    </xf>
    <xf numFmtId="0" fontId="3" fillId="0" borderId="15" xfId="0" applyFont="1" applyBorder="1" applyAlignment="1">
      <alignment vertical="center" wrapText="1"/>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7" fillId="4" borderId="21" xfId="1" applyBorder="1" applyAlignment="1">
      <alignment horizontal="center"/>
    </xf>
    <xf numFmtId="0" fontId="7" fillId="4" borderId="22" xfId="1" applyBorder="1" applyAlignment="1">
      <alignment horizontal="center"/>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3" fillId="2" borderId="17" xfId="0" applyFont="1" applyFill="1" applyBorder="1" applyAlignment="1" applyProtection="1">
      <alignment vertical="top"/>
      <protection locked="0"/>
    </xf>
    <xf numFmtId="0" fontId="3" fillId="2" borderId="18" xfId="0" applyFont="1" applyFill="1" applyBorder="1" applyAlignment="1" applyProtection="1">
      <alignment vertical="top"/>
      <protection locked="0"/>
    </xf>
    <xf numFmtId="0" fontId="3" fillId="2" borderId="19" xfId="0" applyFont="1" applyFill="1" applyBorder="1" applyAlignment="1" applyProtection="1">
      <alignment vertical="top"/>
      <protection locked="0"/>
    </xf>
    <xf numFmtId="0" fontId="3" fillId="2" borderId="20" xfId="0" applyFont="1" applyFill="1" applyBorder="1" applyAlignment="1" applyProtection="1">
      <alignment vertical="top"/>
      <protection locked="0"/>
    </xf>
    <xf numFmtId="0" fontId="3" fillId="2" borderId="4" xfId="0" applyFont="1" applyFill="1" applyBorder="1" applyAlignment="1" applyProtection="1">
      <alignment vertical="top"/>
      <protection locked="0"/>
    </xf>
    <xf numFmtId="0" fontId="3" fillId="2" borderId="3" xfId="0" applyFont="1" applyFill="1" applyBorder="1" applyAlignment="1" applyProtection="1">
      <alignment vertical="top"/>
      <protection locked="0"/>
    </xf>
    <xf numFmtId="0" fontId="3" fillId="2" borderId="17" xfId="0" applyFont="1" applyFill="1" applyBorder="1" applyProtection="1">
      <protection locked="0"/>
    </xf>
    <xf numFmtId="0" fontId="3" fillId="2" borderId="18" xfId="0" applyFont="1" applyFill="1" applyBorder="1" applyProtection="1">
      <protection locked="0"/>
    </xf>
    <xf numFmtId="0" fontId="3" fillId="2" borderId="19" xfId="0" applyFont="1" applyFill="1" applyBorder="1" applyProtection="1">
      <protection locked="0"/>
    </xf>
    <xf numFmtId="0" fontId="3" fillId="2" borderId="20" xfId="0" applyFont="1" applyFill="1" applyBorder="1" applyProtection="1">
      <protection locked="0"/>
    </xf>
    <xf numFmtId="0" fontId="3" fillId="2" borderId="4" xfId="0" applyFont="1" applyFill="1" applyBorder="1" applyProtection="1">
      <protection locked="0"/>
    </xf>
    <xf numFmtId="0" fontId="3" fillId="2" borderId="3" xfId="0" applyFont="1" applyFill="1" applyBorder="1" applyProtection="1">
      <protection locked="0"/>
    </xf>
    <xf numFmtId="0" fontId="5" fillId="7" borderId="0" xfId="0" applyFont="1" applyFill="1" applyAlignment="1">
      <alignment wrapText="1"/>
    </xf>
  </cellXfs>
  <cellStyles count="3">
    <cellStyle name="Currency" xfId="2" builtinId="4"/>
    <cellStyle name="Normal" xfId="0" builtinId="0"/>
    <cellStyle name="Output" xfId="1" builtinId="21"/>
  </cellStyles>
  <dxfs count="28">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auto="1"/>
        </left>
        <right style="thin">
          <color auto="1"/>
        </right>
        <top style="thin">
          <color auto="1"/>
        </top>
        <bottom style="thin">
          <color auto="1"/>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2667" y="0"/>
          <a:ext cx="2381250" cy="6572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2381250" cy="6572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2381250"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2381250"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2381250" cy="657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2381250" cy="657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2381250" cy="657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2381250"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2381250" cy="6572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2381250" cy="6572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2381250</xdr:colOff>
      <xdr:row>0</xdr:row>
      <xdr:rowOff>657225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2381250"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tabSelected="1" workbookViewId="0">
      <selection activeCell="B6" sqref="B6:J7"/>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4" x14ac:dyDescent="0.3">
      <c r="B3" s="35" t="s">
        <v>11</v>
      </c>
      <c r="C3" s="35"/>
      <c r="D3" s="35"/>
      <c r="E3" s="35"/>
      <c r="F3" s="35"/>
      <c r="G3" s="35"/>
      <c r="H3" s="35"/>
      <c r="I3" s="35"/>
      <c r="J3" s="35"/>
    </row>
    <row r="4" spans="2:10" ht="19" x14ac:dyDescent="0.25">
      <c r="B4" s="36" t="s">
        <v>17</v>
      </c>
      <c r="C4" s="36"/>
      <c r="D4" s="36"/>
      <c r="E4" s="36"/>
      <c r="F4" s="36"/>
      <c r="G4" s="36"/>
      <c r="H4" s="36"/>
      <c r="I4" s="36"/>
      <c r="J4" s="36"/>
    </row>
    <row r="5" spans="2:10" x14ac:dyDescent="0.2">
      <c r="B5" s="1"/>
      <c r="C5" s="1"/>
      <c r="D5" s="1"/>
      <c r="E5" s="1"/>
      <c r="F5" s="1"/>
      <c r="G5" s="1"/>
      <c r="H5" s="1"/>
      <c r="I5" s="1"/>
      <c r="J5" s="1"/>
    </row>
    <row r="6" spans="2:10" ht="96" customHeight="1" x14ac:dyDescent="0.2">
      <c r="B6" s="37" t="s">
        <v>169</v>
      </c>
      <c r="C6" s="37"/>
      <c r="D6" s="37"/>
      <c r="E6" s="37"/>
      <c r="F6" s="37"/>
      <c r="G6" s="37"/>
      <c r="H6" s="37"/>
      <c r="I6" s="37"/>
      <c r="J6" s="37"/>
    </row>
    <row r="7" spans="2:10" x14ac:dyDescent="0.2">
      <c r="B7" s="37"/>
      <c r="C7" s="37"/>
      <c r="D7" s="37"/>
      <c r="E7" s="37"/>
      <c r="F7" s="37"/>
      <c r="G7" s="37"/>
      <c r="H7" s="37"/>
      <c r="I7" s="37"/>
      <c r="J7" s="37"/>
    </row>
    <row r="8" spans="2:10" x14ac:dyDescent="0.2">
      <c r="B8" s="8"/>
      <c r="C8" s="8"/>
      <c r="D8" s="8"/>
      <c r="E8" s="8"/>
      <c r="F8" s="8"/>
      <c r="G8" s="8"/>
      <c r="H8" s="8"/>
      <c r="I8" s="8"/>
      <c r="J8" s="8"/>
    </row>
    <row r="9" spans="2:10" ht="15.75" customHeight="1" x14ac:dyDescent="0.2">
      <c r="B9" s="38" t="s">
        <v>78</v>
      </c>
      <c r="C9" s="38"/>
      <c r="D9" s="38"/>
      <c r="E9" s="38"/>
      <c r="F9" s="38"/>
      <c r="G9" s="38"/>
      <c r="H9" s="38"/>
      <c r="I9" s="38"/>
      <c r="J9" s="38"/>
    </row>
    <row r="10" spans="2:10" x14ac:dyDescent="0.2">
      <c r="B10" s="1"/>
      <c r="C10" s="1"/>
      <c r="D10" s="1"/>
      <c r="E10" s="1"/>
      <c r="F10" s="1"/>
      <c r="G10" s="1"/>
      <c r="H10" s="1"/>
      <c r="I10" s="1"/>
      <c r="J10" s="1"/>
    </row>
    <row r="11" spans="2:10" x14ac:dyDescent="0.2">
      <c r="B11" s="1"/>
      <c r="C11" s="1"/>
      <c r="D11" s="1"/>
      <c r="E11" s="1"/>
      <c r="F11" s="1"/>
      <c r="G11" s="1"/>
      <c r="H11" s="1"/>
      <c r="I11" s="1"/>
      <c r="J11" s="1"/>
    </row>
    <row r="12" spans="2:10" x14ac:dyDescent="0.2">
      <c r="B12" s="1"/>
      <c r="C12" s="1"/>
      <c r="D12" s="1"/>
      <c r="E12" s="1"/>
      <c r="F12" s="1"/>
      <c r="G12" s="1"/>
      <c r="H12" s="1"/>
      <c r="I12" s="1"/>
      <c r="J12" s="1"/>
    </row>
    <row r="13" spans="2:10" x14ac:dyDescent="0.2">
      <c r="B13" s="1"/>
      <c r="C13" s="1"/>
      <c r="D13" s="1"/>
      <c r="E13" s="1"/>
      <c r="F13" s="1"/>
      <c r="G13" s="1"/>
      <c r="H13" s="1"/>
      <c r="I13" s="1"/>
      <c r="J13" s="1"/>
    </row>
    <row r="14" spans="2:10" x14ac:dyDescent="0.2">
      <c r="B14" s="1"/>
      <c r="C14" s="1"/>
      <c r="D14" s="1"/>
      <c r="E14" s="1"/>
      <c r="F14" s="1"/>
      <c r="G14" s="1"/>
      <c r="H14" s="1"/>
      <c r="I14" s="1"/>
      <c r="J14" s="1"/>
    </row>
    <row r="15" spans="2:10" x14ac:dyDescent="0.2">
      <c r="B15" s="1"/>
      <c r="C15" s="1"/>
      <c r="D15" s="1"/>
      <c r="E15" s="1"/>
      <c r="F15" s="1"/>
      <c r="G15" s="1"/>
      <c r="H15" s="1"/>
      <c r="I15" s="1"/>
      <c r="J15" s="1"/>
    </row>
    <row r="16" spans="2:10" x14ac:dyDescent="0.2">
      <c r="B16" s="1"/>
      <c r="C16" s="1"/>
      <c r="D16" s="1"/>
      <c r="E16" s="1"/>
      <c r="F16" s="1"/>
      <c r="G16" s="1"/>
      <c r="H16" s="1"/>
      <c r="I16" s="1"/>
      <c r="J16" s="1"/>
    </row>
    <row r="17" spans="2:10" x14ac:dyDescent="0.2">
      <c r="B17" s="1"/>
      <c r="C17" s="1"/>
      <c r="D17" s="1"/>
      <c r="E17" s="1"/>
      <c r="F17" s="1"/>
      <c r="G17" s="1"/>
      <c r="H17" s="1"/>
      <c r="I17" s="1"/>
      <c r="J17" s="1"/>
    </row>
    <row r="18" spans="2:10" x14ac:dyDescent="0.2">
      <c r="B18" s="1"/>
      <c r="C18" s="1"/>
      <c r="D18" s="1"/>
      <c r="E18" s="1"/>
      <c r="F18" s="1"/>
      <c r="G18" s="1"/>
      <c r="H18" s="1"/>
      <c r="I18" s="1"/>
      <c r="J18" s="1"/>
    </row>
    <row r="19" spans="2:10" x14ac:dyDescent="0.2">
      <c r="B19" s="1"/>
      <c r="C19" s="1"/>
      <c r="D19" s="1"/>
      <c r="E19" s="1"/>
      <c r="F19" s="1"/>
      <c r="G19" s="1"/>
      <c r="H19" s="1"/>
      <c r="I19" s="1"/>
      <c r="J19" s="1"/>
    </row>
    <row r="20" spans="2:10" x14ac:dyDescent="0.2">
      <c r="B20" s="1"/>
      <c r="C20" s="1"/>
      <c r="D20" s="1"/>
      <c r="E20" s="1"/>
      <c r="F20" s="1"/>
      <c r="G20" s="1"/>
      <c r="H20" s="1"/>
      <c r="I20" s="1"/>
      <c r="J20" s="1"/>
    </row>
    <row r="21" spans="2:10" x14ac:dyDescent="0.2">
      <c r="B21" s="1"/>
      <c r="C21" s="1"/>
      <c r="D21" s="1"/>
      <c r="E21" s="1"/>
      <c r="F21" s="1"/>
      <c r="G21" s="1"/>
      <c r="H21" s="1"/>
      <c r="I21" s="1"/>
      <c r="J21" s="1"/>
    </row>
    <row r="22" spans="2:10" x14ac:dyDescent="0.2">
      <c r="B22" s="1"/>
      <c r="C22" s="1"/>
      <c r="D22" s="1"/>
      <c r="E22" s="1"/>
      <c r="F22" s="1"/>
      <c r="G22" s="1"/>
      <c r="H22" s="1"/>
      <c r="I22" s="1"/>
      <c r="J22" s="1"/>
    </row>
    <row r="23" spans="2:10" x14ac:dyDescent="0.2">
      <c r="B23" s="1"/>
      <c r="C23" s="1"/>
      <c r="D23" s="1"/>
      <c r="E23" s="1"/>
      <c r="F23" s="1"/>
      <c r="G23" s="1"/>
      <c r="H23" s="1"/>
      <c r="I23" s="1"/>
      <c r="J23" s="1"/>
    </row>
    <row r="24" spans="2:10" x14ac:dyDescent="0.2">
      <c r="B24" s="1"/>
      <c r="C24" s="1"/>
      <c r="D24" s="1"/>
      <c r="E24" s="1"/>
      <c r="F24" s="1"/>
      <c r="G24" s="1"/>
      <c r="H24" s="1"/>
      <c r="I24" s="1"/>
      <c r="J24"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row r="47" spans="2:10" x14ac:dyDescent="0.2">
      <c r="B47" s="1"/>
      <c r="C47" s="1"/>
      <c r="D47" s="1"/>
      <c r="E47" s="1"/>
      <c r="F47" s="1"/>
      <c r="G47" s="1"/>
      <c r="H47" s="1"/>
      <c r="I47" s="1"/>
      <c r="J47" s="1"/>
    </row>
    <row r="48" spans="2:10" x14ac:dyDescent="0.2">
      <c r="B48" s="1"/>
      <c r="C48" s="1"/>
      <c r="D48" s="1"/>
      <c r="E48" s="1"/>
      <c r="F48" s="1"/>
      <c r="G48" s="1"/>
      <c r="H48" s="1"/>
      <c r="I48" s="1"/>
      <c r="J48" s="1"/>
    </row>
    <row r="49" spans="2:10" x14ac:dyDescent="0.2">
      <c r="B49" s="1"/>
      <c r="C49" s="1"/>
      <c r="D49" s="1"/>
      <c r="E49" s="1"/>
      <c r="F49" s="1"/>
      <c r="G49" s="1"/>
      <c r="H49" s="1"/>
      <c r="I49" s="1"/>
      <c r="J49" s="1"/>
    </row>
    <row r="50" spans="2:10" x14ac:dyDescent="0.2">
      <c r="B50" s="1"/>
      <c r="C50" s="1"/>
      <c r="D50" s="1"/>
      <c r="E50" s="1"/>
      <c r="F50" s="1"/>
      <c r="G50" s="1"/>
      <c r="H50" s="1"/>
      <c r="I50" s="1"/>
      <c r="J50" s="1"/>
    </row>
    <row r="51" spans="2:10" x14ac:dyDescent="0.2">
      <c r="B51" s="1"/>
      <c r="C51" s="1"/>
      <c r="D51" s="1"/>
      <c r="E51" s="1"/>
      <c r="F51" s="1"/>
      <c r="G51" s="1"/>
      <c r="H51" s="1"/>
      <c r="I51" s="1"/>
      <c r="J51" s="1"/>
    </row>
    <row r="52" spans="2:10" x14ac:dyDescent="0.2">
      <c r="B52" s="1"/>
      <c r="C52" s="1"/>
      <c r="D52" s="1"/>
      <c r="E52" s="1"/>
      <c r="F52" s="1"/>
      <c r="G52" s="1"/>
      <c r="H52" s="1"/>
      <c r="I52" s="1"/>
      <c r="J52" s="1"/>
    </row>
    <row r="53" spans="2:10" x14ac:dyDescent="0.2">
      <c r="B53" s="1"/>
      <c r="C53" s="1"/>
      <c r="D53" s="1"/>
      <c r="E53" s="1"/>
      <c r="F53" s="1"/>
      <c r="G53" s="1"/>
      <c r="H53" s="1"/>
      <c r="I53" s="1"/>
      <c r="J53" s="1"/>
    </row>
    <row r="54" spans="2:10" x14ac:dyDescent="0.2">
      <c r="B54" s="1"/>
      <c r="C54" s="1"/>
      <c r="D54" s="1"/>
      <c r="E54" s="1"/>
      <c r="F54" s="1"/>
      <c r="G54" s="1"/>
      <c r="H54" s="1"/>
      <c r="I54" s="1"/>
      <c r="J54" s="1"/>
    </row>
    <row r="55" spans="2:10" x14ac:dyDescent="0.2">
      <c r="B55" s="1"/>
      <c r="C55" s="1"/>
      <c r="D55" s="1"/>
      <c r="E55" s="1"/>
      <c r="F55" s="1"/>
      <c r="G55" s="1"/>
      <c r="H55" s="1"/>
      <c r="I55" s="1"/>
      <c r="J55" s="1"/>
    </row>
    <row r="56" spans="2:10" x14ac:dyDescent="0.2">
      <c r="B56" s="1"/>
      <c r="C56" s="1"/>
      <c r="D56" s="1"/>
      <c r="E56" s="1"/>
      <c r="F56" s="1"/>
      <c r="G56" s="1"/>
      <c r="H56" s="1"/>
      <c r="I56" s="1"/>
      <c r="J56" s="1"/>
    </row>
    <row r="57" spans="2:10" x14ac:dyDescent="0.2">
      <c r="B57" s="1"/>
      <c r="C57" s="1"/>
      <c r="D57" s="1"/>
      <c r="E57" s="1"/>
      <c r="F57" s="1"/>
      <c r="G57" s="1"/>
      <c r="H57" s="1"/>
      <c r="I57" s="1"/>
      <c r="J57" s="1"/>
    </row>
    <row r="58" spans="2:10" x14ac:dyDescent="0.2">
      <c r="B58" s="1"/>
      <c r="C58" s="1"/>
      <c r="D58" s="1"/>
      <c r="E58" s="1"/>
      <c r="F58" s="1"/>
      <c r="G58" s="1"/>
      <c r="H58" s="1"/>
      <c r="I58" s="1"/>
      <c r="J58" s="1"/>
    </row>
    <row r="59" spans="2:10" x14ac:dyDescent="0.2">
      <c r="B59" s="1"/>
      <c r="C59" s="1"/>
      <c r="D59" s="1"/>
      <c r="E59" s="1"/>
      <c r="F59" s="1"/>
      <c r="G59" s="1"/>
      <c r="H59" s="1"/>
      <c r="I59" s="1"/>
      <c r="J59" s="1"/>
    </row>
    <row r="60" spans="2:10" x14ac:dyDescent="0.2">
      <c r="B60" s="1"/>
      <c r="C60" s="1"/>
      <c r="D60" s="1"/>
      <c r="E60" s="1"/>
      <c r="F60" s="1"/>
      <c r="G60" s="1"/>
      <c r="H60" s="1"/>
      <c r="I60" s="1"/>
      <c r="J60" s="1"/>
    </row>
    <row r="61" spans="2:10" x14ac:dyDescent="0.2">
      <c r="B61" s="1"/>
      <c r="C61" s="1"/>
      <c r="D61" s="1"/>
      <c r="E61" s="1"/>
      <c r="F61" s="1"/>
      <c r="G61" s="1"/>
      <c r="H61" s="1"/>
      <c r="I61" s="1"/>
      <c r="J61" s="1"/>
    </row>
  </sheetData>
  <mergeCells count="4">
    <mergeCell ref="B3:J3"/>
    <mergeCell ref="B4:J4"/>
    <mergeCell ref="B6:J7"/>
    <mergeCell ref="B9:J9"/>
  </mergeCells>
  <pageMargins left="0.7" right="0.7" top="0.75" bottom="0.75" header="0.3" footer="0.3"/>
  <pageSetup paperSize="9" orientation="portrait" verticalDpi="4"/>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workbookViewId="0">
      <selection activeCell="E25" sqref="E25"/>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3.5" customHeight="1" x14ac:dyDescent="0.3">
      <c r="B3" s="35" t="s">
        <v>11</v>
      </c>
      <c r="C3" s="35"/>
      <c r="D3" s="35"/>
      <c r="E3" s="35"/>
      <c r="F3" s="35"/>
      <c r="G3" s="35"/>
      <c r="H3" s="35"/>
      <c r="I3" s="35"/>
      <c r="J3" s="35"/>
    </row>
    <row r="4" spans="2:10" ht="19" x14ac:dyDescent="0.25">
      <c r="B4" s="36" t="s">
        <v>95</v>
      </c>
      <c r="C4" s="36"/>
      <c r="D4" s="36"/>
      <c r="E4" s="36"/>
      <c r="F4" s="36"/>
      <c r="G4" s="36"/>
      <c r="H4" s="36"/>
      <c r="I4" s="36"/>
      <c r="J4" s="36"/>
    </row>
    <row r="5" spans="2:10" ht="14.5" customHeight="1" x14ac:dyDescent="0.25">
      <c r="B5" s="11"/>
      <c r="C5" s="11"/>
      <c r="D5" s="11"/>
      <c r="E5" s="11"/>
      <c r="F5" s="11"/>
      <c r="G5" s="11"/>
      <c r="H5" s="11"/>
      <c r="I5" s="11"/>
      <c r="J5" s="11"/>
    </row>
    <row r="6" spans="2:10" ht="25.5" customHeight="1" x14ac:dyDescent="0.2">
      <c r="B6" s="37" t="s">
        <v>146</v>
      </c>
      <c r="C6" s="37"/>
      <c r="D6" s="37"/>
      <c r="E6" s="37"/>
      <c r="F6" s="37"/>
      <c r="G6" s="37"/>
      <c r="H6" s="37"/>
      <c r="I6" s="37"/>
      <c r="J6" s="37"/>
    </row>
    <row r="7" spans="2:10" x14ac:dyDescent="0.2">
      <c r="B7" s="1"/>
      <c r="C7" s="1"/>
      <c r="D7" s="1"/>
      <c r="E7" s="1"/>
      <c r="F7" s="1"/>
      <c r="G7" s="1"/>
      <c r="H7" s="1"/>
      <c r="I7" s="1"/>
      <c r="J7" s="1"/>
    </row>
    <row r="8" spans="2:10" ht="16" x14ac:dyDescent="0.2">
      <c r="B8" s="38" t="s">
        <v>157</v>
      </c>
      <c r="C8" s="38"/>
      <c r="D8" s="38"/>
      <c r="E8" s="38"/>
      <c r="F8" s="38"/>
      <c r="G8" s="38"/>
      <c r="H8" s="38"/>
      <c r="I8" s="38"/>
      <c r="J8" s="38"/>
    </row>
    <row r="9" spans="2:10" ht="14.5" customHeight="1" x14ac:dyDescent="0.2">
      <c r="B9" s="5"/>
      <c r="C9" s="5"/>
      <c r="D9" s="5"/>
      <c r="E9" s="5"/>
      <c r="F9" s="5"/>
      <c r="G9" s="5"/>
      <c r="H9" s="5"/>
      <c r="I9" s="5"/>
      <c r="J9" s="5"/>
    </row>
    <row r="10" spans="2:10" ht="16" x14ac:dyDescent="0.2">
      <c r="B10" s="27" t="s">
        <v>137</v>
      </c>
      <c r="C10" s="5"/>
      <c r="D10" s="5"/>
      <c r="E10" s="5"/>
      <c r="F10" s="5"/>
      <c r="G10" s="5"/>
      <c r="H10" s="5"/>
      <c r="I10" s="5"/>
      <c r="J10" s="5"/>
    </row>
    <row r="11" spans="2:10" x14ac:dyDescent="0.2">
      <c r="B11" s="31"/>
      <c r="C11" s="4"/>
      <c r="D11" s="4"/>
      <c r="E11" s="4"/>
      <c r="F11" s="4"/>
      <c r="G11" s="4"/>
      <c r="H11" s="4"/>
      <c r="I11" s="4"/>
      <c r="J11" s="4"/>
    </row>
    <row r="12" spans="2:10" ht="15.75" customHeight="1" x14ac:dyDescent="0.2">
      <c r="B12" s="9"/>
      <c r="C12" s="4"/>
      <c r="D12" s="4"/>
      <c r="E12" s="4"/>
      <c r="F12" s="4"/>
      <c r="G12" s="4"/>
      <c r="H12" s="4"/>
      <c r="I12" s="4"/>
      <c r="J12" s="4"/>
    </row>
    <row r="13" spans="2:10" x14ac:dyDescent="0.2">
      <c r="B13" s="30" t="s">
        <v>158</v>
      </c>
      <c r="C13" s="4"/>
      <c r="D13" s="4"/>
      <c r="E13" s="4"/>
      <c r="F13" s="4"/>
      <c r="G13" s="4"/>
      <c r="H13" s="4"/>
      <c r="I13" s="4"/>
      <c r="J13" s="4"/>
    </row>
    <row r="14" spans="2:10" x14ac:dyDescent="0.2">
      <c r="B14" s="9"/>
      <c r="C14" s="4"/>
      <c r="D14" s="4"/>
      <c r="E14" s="4"/>
      <c r="F14" s="4"/>
      <c r="G14" s="4"/>
      <c r="H14" s="4"/>
      <c r="I14" s="4"/>
      <c r="J14" s="4"/>
    </row>
    <row r="15" spans="2:10" ht="15.75" customHeight="1" x14ac:dyDescent="0.2">
      <c r="B15" s="38" t="s">
        <v>159</v>
      </c>
      <c r="C15" s="38"/>
      <c r="D15" s="38"/>
      <c r="E15" s="38"/>
      <c r="F15" s="38"/>
      <c r="G15" s="38"/>
      <c r="H15" s="38"/>
      <c r="I15" s="38"/>
      <c r="J15" s="38"/>
    </row>
    <row r="16" spans="2:10" ht="16" x14ac:dyDescent="0.2">
      <c r="B16" s="5"/>
      <c r="C16" s="5"/>
      <c r="D16" s="5"/>
      <c r="E16" s="5"/>
      <c r="F16" s="5"/>
      <c r="G16" s="5"/>
      <c r="H16" s="5"/>
      <c r="I16" s="5"/>
      <c r="J16" s="5"/>
    </row>
    <row r="17" spans="2:10" x14ac:dyDescent="0.2">
      <c r="B17" s="27" t="s">
        <v>137</v>
      </c>
      <c r="C17" s="4"/>
      <c r="D17" s="4"/>
      <c r="E17" s="4"/>
      <c r="F17" s="4"/>
      <c r="G17" s="4"/>
      <c r="H17" s="4"/>
      <c r="I17" s="4"/>
      <c r="J17" s="4"/>
    </row>
    <row r="18" spans="2:10" x14ac:dyDescent="0.2">
      <c r="B18" s="31"/>
      <c r="C18" s="1"/>
      <c r="D18" s="1"/>
      <c r="E18" s="1"/>
      <c r="F18" s="1"/>
      <c r="G18" s="1"/>
      <c r="H18" s="1"/>
      <c r="I18" s="1"/>
      <c r="J18" s="1"/>
    </row>
    <row r="19" spans="2:10" x14ac:dyDescent="0.2">
      <c r="B19" s="1"/>
      <c r="C19" s="1"/>
      <c r="D19" s="1"/>
      <c r="E19" s="1"/>
      <c r="F19" s="1"/>
      <c r="G19" s="1"/>
      <c r="H19" s="1"/>
      <c r="I19" s="1"/>
      <c r="J19" s="1"/>
    </row>
    <row r="20" spans="2:10" x14ac:dyDescent="0.2">
      <c r="B20" s="30" t="s">
        <v>160</v>
      </c>
      <c r="C20" s="1"/>
      <c r="D20" s="1"/>
      <c r="E20" s="1"/>
      <c r="F20" s="1"/>
      <c r="G20" s="1"/>
      <c r="H20" s="1"/>
      <c r="I20" s="1"/>
      <c r="J20" s="1"/>
    </row>
    <row r="21" spans="2:10" x14ac:dyDescent="0.2">
      <c r="B21" s="1"/>
      <c r="C21" s="1"/>
      <c r="D21" s="1"/>
      <c r="E21" s="1"/>
      <c r="F21" s="1"/>
      <c r="G21" s="1"/>
      <c r="H21" s="1"/>
      <c r="I21" s="1"/>
      <c r="J21" s="1"/>
    </row>
    <row r="22" spans="2:10" ht="15.75" customHeight="1" x14ac:dyDescent="0.2">
      <c r="B22" s="38" t="s">
        <v>161</v>
      </c>
      <c r="C22" s="38"/>
      <c r="D22" s="38"/>
      <c r="E22" s="38"/>
      <c r="F22" s="38"/>
      <c r="G22" s="38"/>
      <c r="H22" s="38"/>
      <c r="I22" s="38"/>
      <c r="J22" s="38"/>
    </row>
    <row r="23" spans="2:10" ht="16" x14ac:dyDescent="0.2">
      <c r="B23" s="5"/>
      <c r="C23" s="5"/>
      <c r="D23" s="5"/>
      <c r="E23" s="5"/>
      <c r="F23" s="5"/>
      <c r="G23" s="5"/>
      <c r="H23" s="5"/>
      <c r="I23" s="5"/>
      <c r="J23" s="5"/>
    </row>
    <row r="24" spans="2:10" x14ac:dyDescent="0.2">
      <c r="B24" s="33"/>
      <c r="C24" s="4"/>
      <c r="D24" s="4"/>
      <c r="E24" s="4"/>
      <c r="F24" s="4"/>
      <c r="G24" s="4"/>
      <c r="H24" s="4"/>
      <c r="I24" s="4"/>
      <c r="J24" s="4"/>
    </row>
    <row r="25" spans="2:10" x14ac:dyDescent="0.2">
      <c r="B25" s="1"/>
      <c r="C25" s="1"/>
      <c r="D25" s="1"/>
      <c r="E25" s="1"/>
      <c r="F25" s="1"/>
      <c r="G25" s="1"/>
      <c r="H25" s="1"/>
      <c r="I25" s="1"/>
      <c r="J25" s="1"/>
    </row>
    <row r="26" spans="2:10" ht="15.75" customHeight="1" x14ac:dyDescent="0.2">
      <c r="B26" s="38" t="s">
        <v>162</v>
      </c>
      <c r="C26" s="38"/>
      <c r="D26" s="38"/>
      <c r="E26" s="38"/>
      <c r="F26" s="38"/>
      <c r="G26" s="38"/>
      <c r="H26" s="38"/>
      <c r="I26" s="38"/>
      <c r="J26" s="38"/>
    </row>
    <row r="27" spans="2:10" ht="16" x14ac:dyDescent="0.2">
      <c r="B27" s="5"/>
      <c r="C27" s="5"/>
      <c r="D27" s="5"/>
      <c r="E27" s="5"/>
      <c r="F27" s="5"/>
      <c r="G27" s="5"/>
      <c r="H27" s="5"/>
      <c r="I27" s="5"/>
      <c r="J27" s="5"/>
    </row>
    <row r="28" spans="2:10" x14ac:dyDescent="0.2">
      <c r="B28" s="29"/>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ht="16" x14ac:dyDescent="0.2">
      <c r="B31" s="38" t="s">
        <v>94</v>
      </c>
      <c r="C31" s="38"/>
      <c r="D31" s="38"/>
      <c r="E31" s="38"/>
      <c r="F31" s="38"/>
      <c r="G31" s="38"/>
      <c r="H31" s="38"/>
      <c r="I31" s="38"/>
      <c r="J31" s="38"/>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sheetData>
  <mergeCells count="8">
    <mergeCell ref="B22:J22"/>
    <mergeCell ref="B26:J26"/>
    <mergeCell ref="B31:J31"/>
    <mergeCell ref="B3:J3"/>
    <mergeCell ref="B4:J4"/>
    <mergeCell ref="B6:J6"/>
    <mergeCell ref="B8:J8"/>
    <mergeCell ref="B15:J15"/>
  </mergeCells>
  <conditionalFormatting sqref="B24">
    <cfRule type="expression" dxfId="7" priority="3">
      <formula>ISBLANK(B24)</formula>
    </cfRule>
  </conditionalFormatting>
  <conditionalFormatting sqref="B18">
    <cfRule type="expression" dxfId="6" priority="2">
      <formula>ISBLANK(B18)</formula>
    </cfRule>
  </conditionalFormatting>
  <conditionalFormatting sqref="B28">
    <cfRule type="expression" dxfId="5" priority="1">
      <formula>ISBLANK(B28)</formula>
    </cfRule>
  </conditionalFormatting>
  <conditionalFormatting sqref="B11">
    <cfRule type="expression" dxfId="4" priority="4">
      <formula>ISBLANK(B11)</formula>
    </cfRule>
  </conditionalFormatting>
  <dataValidations count="1">
    <dataValidation type="list" allowBlank="1" showInputMessage="1" showErrorMessage="1" sqref="B11 B18">
      <formula1>YesNo</formula1>
    </dataValidation>
  </dataValidations>
  <pageMargins left="0.7" right="0.7" top="0.75" bottom="0.75" header="0.3" footer="0.3"/>
  <pageSetup paperSize="9" orientation="portrait" verticalDpi="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workbookViewId="0">
      <selection activeCell="B27" sqref="B27"/>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3.5" customHeight="1" x14ac:dyDescent="0.3">
      <c r="B3" s="35" t="s">
        <v>11</v>
      </c>
      <c r="C3" s="35"/>
      <c r="D3" s="35"/>
      <c r="E3" s="35"/>
      <c r="F3" s="35"/>
      <c r="G3" s="35"/>
      <c r="H3" s="35"/>
      <c r="I3" s="35"/>
      <c r="J3" s="35"/>
    </row>
    <row r="4" spans="2:10" ht="19" x14ac:dyDescent="0.25">
      <c r="B4" s="36" t="s">
        <v>96</v>
      </c>
      <c r="C4" s="36"/>
      <c r="D4" s="36"/>
      <c r="E4" s="36"/>
      <c r="F4" s="36"/>
      <c r="G4" s="36"/>
      <c r="H4" s="36"/>
      <c r="I4" s="36"/>
      <c r="J4" s="36"/>
    </row>
    <row r="5" spans="2:10" ht="14.5" customHeight="1" x14ac:dyDescent="0.25">
      <c r="B5" s="11"/>
      <c r="C5" s="11"/>
      <c r="D5" s="11"/>
      <c r="E5" s="11"/>
      <c r="F5" s="11"/>
      <c r="G5" s="11"/>
      <c r="H5" s="11"/>
      <c r="I5" s="11"/>
      <c r="J5" s="11"/>
    </row>
    <row r="6" spans="2:10" ht="25.5" customHeight="1" x14ac:dyDescent="0.2">
      <c r="B6" s="37" t="s">
        <v>155</v>
      </c>
      <c r="C6" s="37"/>
      <c r="D6" s="37"/>
      <c r="E6" s="37"/>
      <c r="F6" s="37"/>
      <c r="G6" s="37"/>
      <c r="H6" s="37"/>
      <c r="I6" s="37"/>
      <c r="J6" s="37"/>
    </row>
    <row r="7" spans="2:10" x14ac:dyDescent="0.2">
      <c r="B7" s="1"/>
      <c r="C7" s="1"/>
      <c r="D7" s="1"/>
      <c r="E7" s="1"/>
      <c r="F7" s="1"/>
      <c r="G7" s="1"/>
      <c r="H7" s="1"/>
      <c r="I7" s="1"/>
      <c r="J7" s="1"/>
    </row>
    <row r="8" spans="2:10" ht="15.75" customHeight="1" x14ac:dyDescent="0.2">
      <c r="B8" s="38" t="s">
        <v>163</v>
      </c>
      <c r="C8" s="38"/>
      <c r="D8" s="38"/>
      <c r="E8" s="38"/>
      <c r="F8" s="38"/>
      <c r="G8" s="38"/>
      <c r="H8" s="38"/>
      <c r="I8" s="38"/>
      <c r="J8" s="38"/>
    </row>
    <row r="9" spans="2:10" ht="14.5" customHeight="1" x14ac:dyDescent="0.2">
      <c r="B9" s="5"/>
      <c r="C9" s="5"/>
      <c r="D9" s="5"/>
      <c r="E9" s="5"/>
      <c r="F9" s="5"/>
      <c r="G9" s="5"/>
      <c r="H9" s="5"/>
      <c r="I9" s="5"/>
      <c r="J9" s="5"/>
    </row>
    <row r="10" spans="2:10" ht="16" x14ac:dyDescent="0.2">
      <c r="B10" s="27" t="s">
        <v>137</v>
      </c>
      <c r="C10" s="5"/>
      <c r="D10" s="5"/>
      <c r="E10" s="5"/>
      <c r="F10" s="5"/>
      <c r="G10" s="5"/>
      <c r="H10" s="5"/>
      <c r="I10" s="5"/>
      <c r="J10" s="5"/>
    </row>
    <row r="11" spans="2:10" x14ac:dyDescent="0.2">
      <c r="B11" s="31"/>
      <c r="C11" s="4"/>
      <c r="D11" s="4"/>
      <c r="E11" s="4"/>
      <c r="F11" s="4"/>
      <c r="G11" s="4"/>
      <c r="H11" s="4"/>
      <c r="I11" s="4"/>
      <c r="J11" s="4"/>
    </row>
    <row r="12" spans="2:10" ht="15.75" customHeight="1" x14ac:dyDescent="0.2">
      <c r="B12" s="9"/>
      <c r="C12" s="4"/>
      <c r="D12" s="4"/>
      <c r="E12" s="4"/>
      <c r="F12" s="4"/>
      <c r="G12" s="4"/>
      <c r="H12" s="4"/>
      <c r="I12" s="4"/>
      <c r="J12" s="4"/>
    </row>
    <row r="13" spans="2:10" x14ac:dyDescent="0.2">
      <c r="B13" s="30" t="s">
        <v>164</v>
      </c>
      <c r="C13" s="4"/>
      <c r="D13" s="4"/>
      <c r="E13" s="4"/>
      <c r="F13" s="4"/>
      <c r="G13" s="4"/>
      <c r="H13" s="4"/>
      <c r="I13" s="4"/>
      <c r="J13" s="4"/>
    </row>
    <row r="14" spans="2:10" x14ac:dyDescent="0.2">
      <c r="B14" s="9"/>
      <c r="C14" s="4"/>
      <c r="D14" s="4"/>
      <c r="E14" s="4"/>
      <c r="F14" s="4"/>
      <c r="G14" s="4"/>
      <c r="H14" s="4"/>
      <c r="I14" s="4"/>
      <c r="J14" s="4"/>
    </row>
    <row r="15" spans="2:10" ht="15.75" customHeight="1" x14ac:dyDescent="0.2">
      <c r="B15" s="38" t="s">
        <v>165</v>
      </c>
      <c r="C15" s="38"/>
      <c r="D15" s="38"/>
      <c r="E15" s="38"/>
      <c r="F15" s="38"/>
      <c r="G15" s="38"/>
      <c r="H15" s="38"/>
      <c r="I15" s="38"/>
      <c r="J15" s="38"/>
    </row>
    <row r="16" spans="2:10" ht="16" x14ac:dyDescent="0.2">
      <c r="B16" s="5"/>
      <c r="C16" s="5"/>
      <c r="D16" s="5"/>
      <c r="E16" s="5"/>
      <c r="F16" s="5"/>
      <c r="G16" s="5"/>
      <c r="H16" s="5"/>
      <c r="I16" s="5"/>
      <c r="J16" s="5"/>
    </row>
    <row r="17" spans="2:10" x14ac:dyDescent="0.2">
      <c r="B17" s="27" t="s">
        <v>137</v>
      </c>
      <c r="C17" s="4"/>
      <c r="D17" s="4"/>
      <c r="E17" s="4"/>
      <c r="F17" s="4"/>
      <c r="G17" s="4"/>
      <c r="H17" s="4"/>
      <c r="I17" s="4"/>
      <c r="J17" s="4"/>
    </row>
    <row r="18" spans="2:10" x14ac:dyDescent="0.2">
      <c r="B18" s="31"/>
      <c r="C18" s="1"/>
      <c r="D18" s="1"/>
      <c r="E18" s="1"/>
      <c r="F18" s="1"/>
      <c r="G18" s="1"/>
      <c r="H18" s="1"/>
      <c r="I18" s="1"/>
      <c r="J18" s="1"/>
    </row>
    <row r="19" spans="2:10" x14ac:dyDescent="0.2">
      <c r="B19" s="1"/>
      <c r="C19" s="1"/>
      <c r="D19" s="1"/>
      <c r="E19" s="1"/>
      <c r="F19" s="1"/>
      <c r="G19" s="1"/>
      <c r="H19" s="1"/>
      <c r="I19" s="1"/>
      <c r="J19" s="1"/>
    </row>
    <row r="20" spans="2:10" x14ac:dyDescent="0.2">
      <c r="B20" s="30" t="s">
        <v>166</v>
      </c>
      <c r="C20" s="1"/>
      <c r="D20" s="1"/>
      <c r="E20" s="1"/>
      <c r="F20" s="1"/>
      <c r="G20" s="1"/>
      <c r="H20" s="1"/>
      <c r="I20" s="1"/>
      <c r="J20" s="1"/>
    </row>
    <row r="21" spans="2:10" x14ac:dyDescent="0.2">
      <c r="B21" s="1"/>
      <c r="C21" s="1"/>
      <c r="D21" s="1"/>
      <c r="E21" s="1"/>
      <c r="F21" s="1"/>
      <c r="G21" s="1"/>
      <c r="H21" s="1"/>
      <c r="I21" s="1"/>
      <c r="J21" s="1"/>
    </row>
    <row r="22" spans="2:10" ht="15.75" customHeight="1" x14ac:dyDescent="0.2">
      <c r="B22" s="38" t="s">
        <v>167</v>
      </c>
      <c r="C22" s="38"/>
      <c r="D22" s="38"/>
      <c r="E22" s="38"/>
      <c r="F22" s="38"/>
      <c r="G22" s="38"/>
      <c r="H22" s="38"/>
      <c r="I22" s="38"/>
      <c r="J22" s="38"/>
    </row>
    <row r="23" spans="2:10" ht="16" x14ac:dyDescent="0.2">
      <c r="B23" s="5"/>
      <c r="C23" s="5"/>
      <c r="D23" s="5"/>
      <c r="E23" s="5"/>
      <c r="F23" s="5"/>
      <c r="G23" s="5"/>
      <c r="H23" s="5"/>
      <c r="I23" s="5"/>
      <c r="J23" s="5"/>
    </row>
    <row r="24" spans="2:10" x14ac:dyDescent="0.2">
      <c r="B24" s="33"/>
      <c r="C24" s="4"/>
      <c r="D24" s="4"/>
      <c r="E24" s="4"/>
      <c r="F24" s="4"/>
      <c r="G24" s="4"/>
      <c r="H24" s="4"/>
      <c r="I24" s="4"/>
      <c r="J24" s="4"/>
    </row>
    <row r="25" spans="2:10" x14ac:dyDescent="0.2">
      <c r="B25" s="1"/>
      <c r="C25" s="1"/>
      <c r="D25" s="1"/>
      <c r="E25" s="1"/>
      <c r="F25" s="1"/>
      <c r="G25" s="1"/>
      <c r="H25" s="1"/>
      <c r="I25" s="1"/>
      <c r="J25" s="1"/>
    </row>
    <row r="26" spans="2:10" ht="15.75" customHeight="1" x14ac:dyDescent="0.2">
      <c r="B26" s="38" t="s">
        <v>168</v>
      </c>
      <c r="C26" s="38"/>
      <c r="D26" s="38"/>
      <c r="E26" s="38"/>
      <c r="F26" s="38"/>
      <c r="G26" s="38"/>
      <c r="H26" s="38"/>
      <c r="I26" s="38"/>
      <c r="J26" s="38"/>
    </row>
    <row r="27" spans="2:10" ht="16" x14ac:dyDescent="0.2">
      <c r="B27" s="5"/>
      <c r="C27" s="5"/>
      <c r="D27" s="5"/>
      <c r="E27" s="5"/>
      <c r="F27" s="5"/>
      <c r="G27" s="5"/>
      <c r="H27" s="5"/>
      <c r="I27" s="5"/>
      <c r="J27" s="5"/>
    </row>
    <row r="28" spans="2:10" x14ac:dyDescent="0.2">
      <c r="B28" s="29"/>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ht="45" customHeight="1" x14ac:dyDescent="0.3">
      <c r="B31" s="69" t="s">
        <v>97</v>
      </c>
      <c r="C31" s="35"/>
      <c r="D31" s="35"/>
      <c r="E31" s="35"/>
      <c r="F31" s="35"/>
      <c r="G31" s="35"/>
      <c r="H31" s="35"/>
      <c r="I31" s="35"/>
      <c r="J31" s="35"/>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sheetData>
  <mergeCells count="8">
    <mergeCell ref="B26:J26"/>
    <mergeCell ref="B31:J31"/>
    <mergeCell ref="B3:J3"/>
    <mergeCell ref="B4:J4"/>
    <mergeCell ref="B6:J6"/>
    <mergeCell ref="B8:J8"/>
    <mergeCell ref="B15:J15"/>
    <mergeCell ref="B22:J22"/>
  </mergeCells>
  <conditionalFormatting sqref="B11">
    <cfRule type="expression" dxfId="3" priority="4">
      <formula>ISBLANK(B11)</formula>
    </cfRule>
  </conditionalFormatting>
  <conditionalFormatting sqref="B24">
    <cfRule type="expression" dxfId="2" priority="3">
      <formula>ISBLANK(B24)</formula>
    </cfRule>
  </conditionalFormatting>
  <conditionalFormatting sqref="B18">
    <cfRule type="expression" dxfId="1" priority="2">
      <formula>ISBLANK(B18)</formula>
    </cfRule>
  </conditionalFormatting>
  <conditionalFormatting sqref="B28">
    <cfRule type="expression" dxfId="0" priority="1">
      <formula>ISBLANK(B28)</formula>
    </cfRule>
  </conditionalFormatting>
  <dataValidations count="1">
    <dataValidation type="list" allowBlank="1" showInputMessage="1" showErrorMessage="1" sqref="B11 B18">
      <formula1>YesNo</formula1>
    </dataValidation>
  </dataValidations>
  <pageMargins left="0.7" right="0.7" top="0.75" bottom="0.75" header="0.3" footer="0.3"/>
  <pageSetup paperSize="9" orientation="portrait" verticalDpi="4"/>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18" sqref="B18"/>
    </sheetView>
  </sheetViews>
  <sheetFormatPr baseColWidth="10" defaultColWidth="8.83203125" defaultRowHeight="15" x14ac:dyDescent="0.2"/>
  <cols>
    <col min="1" max="1" width="58.6640625" customWidth="1"/>
    <col min="2" max="2" width="15.83203125" bestFit="1" customWidth="1"/>
    <col min="3" max="3" width="11.5" bestFit="1" customWidth="1"/>
    <col min="4" max="4" width="23.33203125" bestFit="1" customWidth="1"/>
    <col min="5" max="5" width="10.5" bestFit="1" customWidth="1"/>
  </cols>
  <sheetData>
    <row r="1" spans="1:5" x14ac:dyDescent="0.2">
      <c r="A1" s="2" t="s">
        <v>31</v>
      </c>
      <c r="B1" s="2" t="s">
        <v>39</v>
      </c>
      <c r="C1" s="2" t="s">
        <v>66</v>
      </c>
      <c r="D1" s="2" t="s">
        <v>0</v>
      </c>
      <c r="E1" s="2" t="s">
        <v>1</v>
      </c>
    </row>
    <row r="2" spans="1:5" x14ac:dyDescent="0.2">
      <c r="A2" t="s">
        <v>19</v>
      </c>
      <c r="B2" t="s">
        <v>34</v>
      </c>
      <c r="C2" s="3" t="s">
        <v>67</v>
      </c>
      <c r="D2" t="s">
        <v>2</v>
      </c>
      <c r="E2" t="s">
        <v>3</v>
      </c>
    </row>
    <row r="3" spans="1:5" x14ac:dyDescent="0.2">
      <c r="A3" t="s">
        <v>20</v>
      </c>
      <c r="B3" t="s">
        <v>35</v>
      </c>
      <c r="C3" s="3" t="s">
        <v>68</v>
      </c>
      <c r="D3" t="s">
        <v>4</v>
      </c>
      <c r="E3" t="s">
        <v>5</v>
      </c>
    </row>
    <row r="4" spans="1:5" x14ac:dyDescent="0.2">
      <c r="A4" t="s">
        <v>30</v>
      </c>
      <c r="B4" t="s">
        <v>36</v>
      </c>
      <c r="C4" s="3"/>
      <c r="D4" t="s">
        <v>6</v>
      </c>
      <c r="E4" t="s">
        <v>7</v>
      </c>
    </row>
    <row r="5" spans="1:5" x14ac:dyDescent="0.2">
      <c r="A5" t="s">
        <v>22</v>
      </c>
      <c r="B5" t="s">
        <v>37</v>
      </c>
      <c r="C5" s="3"/>
      <c r="D5" t="s">
        <v>8</v>
      </c>
    </row>
    <row r="6" spans="1:5" x14ac:dyDescent="0.2">
      <c r="A6" t="s">
        <v>23</v>
      </c>
      <c r="B6" t="s">
        <v>38</v>
      </c>
      <c r="C6" s="3"/>
      <c r="D6" t="s">
        <v>9</v>
      </c>
    </row>
    <row r="7" spans="1:5" x14ac:dyDescent="0.2">
      <c r="A7" t="s">
        <v>24</v>
      </c>
      <c r="C7" s="3"/>
    </row>
    <row r="8" spans="1:5" x14ac:dyDescent="0.2">
      <c r="A8" t="s">
        <v>25</v>
      </c>
      <c r="C8" s="3"/>
    </row>
    <row r="9" spans="1:5" x14ac:dyDescent="0.2">
      <c r="A9" t="s">
        <v>29</v>
      </c>
      <c r="C9" s="3"/>
    </row>
    <row r="10" spans="1:5" x14ac:dyDescent="0.2">
      <c r="A10" t="s">
        <v>27</v>
      </c>
      <c r="C10" s="3"/>
    </row>
    <row r="11" spans="1:5" x14ac:dyDescent="0.2">
      <c r="A11" t="s">
        <v>28</v>
      </c>
    </row>
    <row r="12" spans="1:5" x14ac:dyDescent="0.2">
      <c r="A12" t="s">
        <v>10</v>
      </c>
      <c r="B12" s="2"/>
      <c r="C12" s="2"/>
      <c r="D12" s="2"/>
      <c r="E12" s="2"/>
    </row>
    <row r="13" spans="1:5" x14ac:dyDescent="0.2">
      <c r="A13" t="s">
        <v>32</v>
      </c>
      <c r="C13" s="3"/>
    </row>
    <row r="14" spans="1:5" x14ac:dyDescent="0.2">
      <c r="C14" s="3"/>
    </row>
    <row r="15" spans="1:5" x14ac:dyDescent="0.2">
      <c r="A15" s="2"/>
      <c r="C15" s="3"/>
    </row>
    <row r="16" spans="1:5" x14ac:dyDescent="0.2">
      <c r="C16" s="3"/>
    </row>
    <row r="17" spans="3:3" x14ac:dyDescent="0.2">
      <c r="C17" s="3"/>
    </row>
    <row r="18" spans="3:3" x14ac:dyDescent="0.2">
      <c r="C18" s="3"/>
    </row>
    <row r="19" spans="3:3" x14ac:dyDescent="0.2">
      <c r="C19" s="3"/>
    </row>
    <row r="20" spans="3:3" x14ac:dyDescent="0.2">
      <c r="C20" s="3"/>
    </row>
    <row r="21" spans="3:3" x14ac:dyDescent="0.2">
      <c r="C21" s="3"/>
    </row>
  </sheetData>
  <pageMargins left="0.7" right="0.7" top="0.75" bottom="0.75" header="0.3" footer="0.3"/>
  <pageSetup paperSize="9" orientation="portrait" verticalDpi="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heetViews>
  <sheetFormatPr baseColWidth="10" defaultColWidth="8.83203125" defaultRowHeight="15" x14ac:dyDescent="0.2"/>
  <sheetData>
    <row r="1" spans="1:39" x14ac:dyDescent="0.2">
      <c r="A1" t="s">
        <v>98</v>
      </c>
      <c r="B1" t="s">
        <v>99</v>
      </c>
      <c r="C1" t="s">
        <v>100</v>
      </c>
      <c r="D1" t="s">
        <v>101</v>
      </c>
      <c r="E1" t="s">
        <v>102</v>
      </c>
      <c r="F1" t="s">
        <v>103</v>
      </c>
      <c r="G1" t="s">
        <v>104</v>
      </c>
      <c r="H1" t="s">
        <v>105</v>
      </c>
      <c r="I1" t="s">
        <v>106</v>
      </c>
      <c r="J1" t="s">
        <v>107</v>
      </c>
      <c r="K1" t="s">
        <v>108</v>
      </c>
      <c r="L1" t="s">
        <v>109</v>
      </c>
      <c r="M1" t="s">
        <v>110</v>
      </c>
      <c r="N1" t="s">
        <v>111</v>
      </c>
      <c r="O1" t="s">
        <v>112</v>
      </c>
      <c r="P1" t="s">
        <v>113</v>
      </c>
      <c r="Q1" t="s">
        <v>114</v>
      </c>
      <c r="R1" t="s">
        <v>115</v>
      </c>
      <c r="S1" t="s">
        <v>116</v>
      </c>
      <c r="T1" t="s">
        <v>117</v>
      </c>
      <c r="U1" t="s">
        <v>118</v>
      </c>
      <c r="V1" t="s">
        <v>119</v>
      </c>
      <c r="W1" t="s">
        <v>120</v>
      </c>
      <c r="X1" t="s">
        <v>121</v>
      </c>
      <c r="Y1" t="s">
        <v>122</v>
      </c>
      <c r="Z1" t="s">
        <v>123</v>
      </c>
      <c r="AA1" t="s">
        <v>124</v>
      </c>
      <c r="AB1" t="s">
        <v>125</v>
      </c>
      <c r="AC1" t="s">
        <v>126</v>
      </c>
      <c r="AD1" t="s">
        <v>127</v>
      </c>
      <c r="AE1" t="s">
        <v>128</v>
      </c>
      <c r="AF1" t="s">
        <v>129</v>
      </c>
      <c r="AG1" t="s">
        <v>130</v>
      </c>
      <c r="AH1" t="s">
        <v>131</v>
      </c>
      <c r="AI1" t="s">
        <v>132</v>
      </c>
      <c r="AJ1" t="s">
        <v>133</v>
      </c>
      <c r="AK1" t="s">
        <v>134</v>
      </c>
      <c r="AL1" t="s">
        <v>135</v>
      </c>
      <c r="AM1" t="s">
        <v>136</v>
      </c>
    </row>
    <row r="2" spans="1:39" x14ac:dyDescent="0.2">
      <c r="A2">
        <f>Q.1</f>
        <v>0</v>
      </c>
      <c r="B2">
        <f>Q.2a</f>
        <v>0</v>
      </c>
      <c r="C2">
        <f>Q.2b</f>
        <v>0</v>
      </c>
      <c r="D2">
        <f>Q.2c</f>
        <v>0</v>
      </c>
      <c r="E2">
        <f>Q.2d</f>
        <v>0</v>
      </c>
      <c r="F2">
        <f>Q.2e</f>
        <v>0</v>
      </c>
      <c r="G2">
        <f>Q.2f</f>
        <v>0</v>
      </c>
      <c r="H2">
        <f>Q.2g</f>
        <v>0</v>
      </c>
      <c r="I2">
        <f>Q.2h</f>
        <v>0</v>
      </c>
      <c r="J2">
        <f>Q.2i</f>
        <v>0</v>
      </c>
      <c r="K2">
        <f>Q.2j</f>
        <v>0</v>
      </c>
      <c r="L2">
        <f>Q.2k</f>
        <v>0</v>
      </c>
      <c r="M2">
        <f>Q.2</f>
        <v>0</v>
      </c>
      <c r="N2">
        <f>Q.3</f>
        <v>0</v>
      </c>
      <c r="O2">
        <f>Q.4</f>
        <v>0</v>
      </c>
      <c r="P2">
        <f>Q.5</f>
        <v>0</v>
      </c>
      <c r="Q2">
        <f>Q.6a</f>
        <v>0</v>
      </c>
      <c r="R2" t="str">
        <f>Q.6b</f>
        <v>Cost/Saving</v>
      </c>
      <c r="S2">
        <f>Q.7</f>
        <v>0</v>
      </c>
      <c r="T2">
        <f>Q.8</f>
        <v>0</v>
      </c>
      <c r="U2">
        <f>Q.9</f>
        <v>0</v>
      </c>
      <c r="V2">
        <f>Q.10</f>
        <v>0</v>
      </c>
      <c r="W2">
        <f>Q.11</f>
        <v>0</v>
      </c>
      <c r="X2">
        <f>Q.12a</f>
        <v>0</v>
      </c>
      <c r="Y2">
        <f>Q.12b</f>
        <v>0</v>
      </c>
      <c r="Z2">
        <f>Q.13</f>
        <v>0</v>
      </c>
      <c r="AA2">
        <f>Q.14</f>
        <v>0</v>
      </c>
      <c r="AB2">
        <f>Q.15</f>
        <v>0</v>
      </c>
      <c r="AC2">
        <f>Q.16</f>
        <v>0</v>
      </c>
      <c r="AD2" t="e">
        <f>Q.17</f>
        <v>#REF!</v>
      </c>
      <c r="AE2">
        <f>Q.18</f>
        <v>0</v>
      </c>
      <c r="AF2">
        <f>Q.19</f>
        <v>0</v>
      </c>
      <c r="AG2">
        <f>Q.20</f>
        <v>0</v>
      </c>
      <c r="AH2">
        <f>Q.21</f>
        <v>0</v>
      </c>
      <c r="AI2">
        <f>Q.22</f>
        <v>0</v>
      </c>
      <c r="AJ2">
        <f>Q.23</f>
        <v>0</v>
      </c>
      <c r="AK2">
        <f>Q.24</f>
        <v>0</v>
      </c>
      <c r="AL2">
        <f>Q.25</f>
        <v>0</v>
      </c>
      <c r="AM2">
        <f>Q.26</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workbookViewId="0">
      <selection activeCell="C25" sqref="C25"/>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4" x14ac:dyDescent="0.3">
      <c r="B3" s="35" t="s">
        <v>11</v>
      </c>
      <c r="C3" s="35"/>
      <c r="D3" s="35"/>
      <c r="E3" s="35"/>
      <c r="F3" s="35"/>
      <c r="G3" s="35"/>
      <c r="H3" s="35"/>
      <c r="I3" s="35"/>
      <c r="J3" s="35"/>
    </row>
    <row r="4" spans="2:10" ht="19" x14ac:dyDescent="0.25">
      <c r="B4" s="36" t="s">
        <v>18</v>
      </c>
      <c r="C4" s="36"/>
      <c r="D4" s="36"/>
      <c r="E4" s="36"/>
      <c r="F4" s="36"/>
      <c r="G4" s="36"/>
      <c r="H4" s="36"/>
      <c r="I4" s="36"/>
      <c r="J4" s="36"/>
    </row>
    <row r="5" spans="2:10" ht="14.5" customHeight="1" x14ac:dyDescent="0.25">
      <c r="B5" s="11"/>
      <c r="C5" s="11"/>
      <c r="D5" s="11"/>
      <c r="E5" s="11"/>
      <c r="F5" s="11"/>
      <c r="G5" s="11"/>
      <c r="H5" s="11"/>
      <c r="I5" s="11"/>
      <c r="J5" s="11"/>
    </row>
    <row r="6" spans="2:10" x14ac:dyDescent="0.2">
      <c r="B6" s="37" t="s">
        <v>12</v>
      </c>
      <c r="C6" s="37"/>
      <c r="D6" s="37"/>
      <c r="E6" s="37"/>
      <c r="F6" s="37"/>
      <c r="G6" s="37"/>
      <c r="H6" s="37"/>
      <c r="I6" s="37"/>
      <c r="J6" s="37"/>
    </row>
    <row r="7" spans="2:10" x14ac:dyDescent="0.2">
      <c r="B7" s="1"/>
      <c r="C7" s="1"/>
      <c r="D7" s="1"/>
      <c r="E7" s="1"/>
      <c r="F7" s="1"/>
      <c r="G7" s="1"/>
      <c r="H7" s="1"/>
      <c r="I7" s="1"/>
      <c r="J7" s="1"/>
    </row>
    <row r="8" spans="2:10" ht="15.75" customHeight="1" x14ac:dyDescent="0.2">
      <c r="B8" s="38" t="s">
        <v>14</v>
      </c>
      <c r="C8" s="38"/>
      <c r="D8" s="38"/>
      <c r="E8" s="38"/>
      <c r="F8" s="38"/>
      <c r="G8" s="38"/>
      <c r="H8" s="38"/>
      <c r="I8" s="38"/>
      <c r="J8" s="38"/>
    </row>
    <row r="9" spans="2:10" ht="14.5" customHeight="1" x14ac:dyDescent="0.2">
      <c r="B9" s="5"/>
      <c r="C9" s="5"/>
      <c r="D9" s="5"/>
      <c r="E9" s="5"/>
      <c r="F9" s="5"/>
      <c r="G9" s="5"/>
      <c r="H9" s="5"/>
      <c r="I9" s="5"/>
      <c r="J9" s="5"/>
    </row>
    <row r="10" spans="2:10" x14ac:dyDescent="0.2">
      <c r="B10" s="31"/>
      <c r="C10" s="4" t="s">
        <v>13</v>
      </c>
      <c r="D10" s="4"/>
      <c r="E10" s="4"/>
      <c r="F10" s="4"/>
      <c r="G10" s="4"/>
      <c r="H10" s="4"/>
      <c r="I10" s="4"/>
      <c r="J10" s="4"/>
    </row>
    <row r="11" spans="2:10" x14ac:dyDescent="0.2">
      <c r="B11" s="9"/>
      <c r="C11" s="4"/>
      <c r="D11" s="4"/>
      <c r="E11" s="4"/>
      <c r="F11" s="4"/>
      <c r="G11" s="4"/>
      <c r="H11" s="4"/>
      <c r="I11" s="4"/>
      <c r="J11" s="4"/>
    </row>
    <row r="12" spans="2:10" ht="16" x14ac:dyDescent="0.2">
      <c r="B12" s="38" t="s">
        <v>148</v>
      </c>
      <c r="C12" s="38"/>
      <c r="D12" s="38"/>
      <c r="E12" s="38"/>
      <c r="F12" s="38"/>
      <c r="G12" s="38"/>
      <c r="H12" s="38"/>
      <c r="I12" s="38"/>
      <c r="J12" s="38"/>
    </row>
    <row r="13" spans="2:10" ht="16" x14ac:dyDescent="0.2">
      <c r="B13" s="5"/>
      <c r="C13" s="5"/>
      <c r="D13" s="5"/>
      <c r="E13" s="5"/>
      <c r="F13" s="5"/>
      <c r="G13" s="5"/>
      <c r="H13" s="5"/>
      <c r="I13" s="5"/>
      <c r="J13" s="5"/>
    </row>
    <row r="14" spans="2:10" ht="16" x14ac:dyDescent="0.2">
      <c r="B14" s="6" t="s">
        <v>15</v>
      </c>
      <c r="C14" s="6" t="s">
        <v>16</v>
      </c>
      <c r="D14" s="5"/>
      <c r="E14" s="5"/>
      <c r="F14" s="5"/>
      <c r="G14" s="5"/>
      <c r="H14" s="5"/>
      <c r="I14" s="5"/>
      <c r="J14" s="5"/>
    </row>
    <row r="15" spans="2:10" x14ac:dyDescent="0.2">
      <c r="B15" s="10" t="str">
        <f>INDEX(WasteTypes,1)</f>
        <v>Tyres &amp; rubber</v>
      </c>
      <c r="C15" s="31"/>
      <c r="D15" s="4"/>
      <c r="E15" s="4"/>
      <c r="F15" s="4"/>
      <c r="G15" s="4"/>
      <c r="H15" s="4"/>
      <c r="I15" s="4"/>
      <c r="J15" s="4"/>
    </row>
    <row r="16" spans="2:10" x14ac:dyDescent="0.2">
      <c r="B16" s="10" t="str">
        <f>INDEX(WasteTypes,2)</f>
        <v>Wood</v>
      </c>
      <c r="C16" s="31"/>
      <c r="D16" s="4"/>
      <c r="E16" s="4"/>
      <c r="F16" s="4"/>
      <c r="G16" s="4"/>
      <c r="H16" s="4"/>
      <c r="I16" s="4"/>
      <c r="J16" s="4"/>
    </row>
    <row r="17" spans="2:10" x14ac:dyDescent="0.2">
      <c r="B17" s="10" t="str">
        <f>INDEX(WasteTypes,3)</f>
        <v>Compost &amp; green waste (excl. during the active composting process)</v>
      </c>
      <c r="C17" s="31"/>
      <c r="D17" s="4"/>
      <c r="E17" s="4"/>
      <c r="F17" s="4"/>
      <c r="G17" s="4"/>
      <c r="H17" s="4"/>
      <c r="I17" s="4"/>
      <c r="J17" s="4"/>
    </row>
    <row r="18" spans="2:10" x14ac:dyDescent="0.2">
      <c r="B18" s="10" t="str">
        <f>INDEX(WasteTypes,4)</f>
        <v>RDF &amp; SRF</v>
      </c>
      <c r="C18" s="31"/>
      <c r="D18" s="4"/>
      <c r="E18" s="4"/>
      <c r="F18" s="4"/>
      <c r="G18" s="4"/>
      <c r="H18" s="4"/>
      <c r="I18" s="4"/>
      <c r="J18" s="4"/>
    </row>
    <row r="19" spans="2:10" x14ac:dyDescent="0.2">
      <c r="B19" s="10" t="str">
        <f>INDEX(WasteTypes,5)</f>
        <v>Plastics</v>
      </c>
      <c r="C19" s="31"/>
      <c r="D19" s="4"/>
      <c r="E19" s="4"/>
      <c r="F19" s="4"/>
      <c r="G19" s="4"/>
      <c r="H19" s="4"/>
      <c r="I19" s="4"/>
      <c r="J19" s="4"/>
    </row>
    <row r="20" spans="2:10" x14ac:dyDescent="0.2">
      <c r="B20" s="10" t="str">
        <f>INDEX(WasteTypes,6)</f>
        <v>Paper &amp; cardboard</v>
      </c>
      <c r="C20" s="31"/>
      <c r="D20" s="4"/>
      <c r="E20" s="4"/>
      <c r="F20" s="4"/>
      <c r="G20" s="4"/>
      <c r="H20" s="4"/>
      <c r="I20" s="4"/>
      <c r="J20" s="4"/>
    </row>
    <row r="21" spans="2:10" x14ac:dyDescent="0.2">
      <c r="B21" s="10" t="str">
        <f>INDEX(WasteTypes,7)</f>
        <v>Textiles</v>
      </c>
      <c r="C21" s="31"/>
      <c r="D21" s="4"/>
      <c r="E21" s="4"/>
      <c r="F21" s="4"/>
      <c r="G21" s="4"/>
      <c r="H21" s="4"/>
      <c r="I21" s="4"/>
      <c r="J21" s="4"/>
    </row>
    <row r="22" spans="2:10" x14ac:dyDescent="0.2">
      <c r="B22" s="10" t="str">
        <f>INDEX(WasteTypes,8)</f>
        <v>WEEE containing plastics, (incl fridges, computers &amp; televisions)</v>
      </c>
      <c r="C22" s="31"/>
      <c r="D22" s="4"/>
      <c r="E22" s="4"/>
      <c r="F22" s="4"/>
      <c r="G22" s="4"/>
      <c r="H22" s="4"/>
      <c r="I22" s="4"/>
      <c r="J22" s="4"/>
    </row>
    <row r="23" spans="2:10" x14ac:dyDescent="0.2">
      <c r="B23" s="10" t="str">
        <f>INDEX(WasteTypes,9)</f>
        <v>Metals other than WEEE</v>
      </c>
      <c r="C23" s="31"/>
      <c r="D23" s="4"/>
      <c r="E23" s="4"/>
      <c r="F23" s="4"/>
      <c r="G23" s="4"/>
      <c r="H23" s="4"/>
      <c r="I23" s="4"/>
      <c r="J23" s="4"/>
    </row>
    <row r="24" spans="2:10" x14ac:dyDescent="0.2">
      <c r="B24" s="10" t="str">
        <f>INDEX(WasteTypes,10)</f>
        <v>Fragmentiser Fluff</v>
      </c>
      <c r="C24" s="31"/>
      <c r="D24" s="4"/>
      <c r="E24" s="4"/>
      <c r="F24" s="4"/>
      <c r="G24" s="4"/>
      <c r="H24" s="4"/>
      <c r="I24" s="4"/>
      <c r="J24" s="4"/>
    </row>
    <row r="25" spans="2:10" x14ac:dyDescent="0.2">
      <c r="B25" s="10" t="s">
        <v>149</v>
      </c>
      <c r="C25" s="31"/>
      <c r="D25" s="4"/>
      <c r="E25" s="4"/>
      <c r="F25" s="4"/>
      <c r="G25" s="4"/>
      <c r="H25" s="4"/>
      <c r="I25" s="4"/>
      <c r="J25" s="4"/>
    </row>
    <row r="26" spans="2:10" x14ac:dyDescent="0.2">
      <c r="B26" s="10" t="str">
        <f>INDEX(WasteTypes,11)</f>
        <v>…</v>
      </c>
      <c r="C26" s="31"/>
      <c r="D26" s="4"/>
      <c r="E26" s="4"/>
      <c r="F26" s="4"/>
      <c r="G26" s="4"/>
      <c r="H26" s="4"/>
      <c r="I26" s="4"/>
      <c r="J26" s="4"/>
    </row>
    <row r="27" spans="2:10" x14ac:dyDescent="0.2">
      <c r="B27" s="10" t="str">
        <f>INDEX(WasteTypes,12)</f>
        <v>Total</v>
      </c>
      <c r="C27" s="31"/>
      <c r="D27" s="4"/>
      <c r="E27" s="4"/>
      <c r="F27" s="4"/>
      <c r="G27" s="4"/>
      <c r="H27" s="4"/>
      <c r="I27" s="4"/>
      <c r="J27" s="4"/>
    </row>
    <row r="28" spans="2:10" x14ac:dyDescent="0.2">
      <c r="B28" s="4"/>
      <c r="C28" s="4"/>
      <c r="D28" s="4"/>
      <c r="E28" s="4"/>
      <c r="F28" s="4"/>
      <c r="G28" s="4"/>
      <c r="H28" s="4"/>
      <c r="I28" s="4"/>
      <c r="J28" s="4"/>
    </row>
    <row r="29" spans="2:10" x14ac:dyDescent="0.2">
      <c r="B29" s="4"/>
      <c r="C29" s="4"/>
      <c r="D29" s="4"/>
      <c r="E29" s="4"/>
      <c r="F29" s="4"/>
      <c r="G29" s="4"/>
      <c r="H29" s="4"/>
      <c r="I29" s="4"/>
      <c r="J29" s="4"/>
    </row>
    <row r="30" spans="2:10" ht="16" x14ac:dyDescent="0.2">
      <c r="B30" s="38" t="s">
        <v>76</v>
      </c>
      <c r="C30" s="38"/>
      <c r="D30" s="38"/>
      <c r="E30" s="38"/>
      <c r="F30" s="38"/>
      <c r="G30" s="38"/>
      <c r="H30" s="38"/>
      <c r="I30" s="38"/>
      <c r="J30" s="38"/>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row r="47" spans="2:10" x14ac:dyDescent="0.2">
      <c r="B47" s="1"/>
      <c r="C47" s="1"/>
      <c r="D47" s="1"/>
      <c r="E47" s="1"/>
      <c r="F47" s="1"/>
      <c r="G47" s="1"/>
      <c r="H47" s="1"/>
      <c r="I47" s="1"/>
      <c r="J47" s="1"/>
    </row>
    <row r="48" spans="2:10" x14ac:dyDescent="0.2">
      <c r="B48" s="1"/>
      <c r="C48" s="1"/>
      <c r="D48" s="1"/>
      <c r="E48" s="1"/>
      <c r="F48" s="1"/>
      <c r="G48" s="1"/>
      <c r="H48" s="1"/>
      <c r="I48" s="1"/>
      <c r="J48" s="1"/>
    </row>
    <row r="49" spans="2:10" x14ac:dyDescent="0.2">
      <c r="B49" s="1"/>
      <c r="C49" s="1"/>
      <c r="D49" s="1"/>
      <c r="E49" s="1"/>
      <c r="F49" s="1"/>
      <c r="G49" s="1"/>
      <c r="H49" s="1"/>
      <c r="I49" s="1"/>
      <c r="J49" s="1"/>
    </row>
    <row r="50" spans="2:10" x14ac:dyDescent="0.2">
      <c r="B50" s="1"/>
      <c r="C50" s="1"/>
      <c r="D50" s="1"/>
      <c r="E50" s="1"/>
      <c r="F50" s="1"/>
      <c r="G50" s="1"/>
      <c r="H50" s="1"/>
      <c r="I50" s="1"/>
      <c r="J50" s="1"/>
    </row>
    <row r="51" spans="2:10" x14ac:dyDescent="0.2">
      <c r="B51" s="1"/>
      <c r="C51" s="1"/>
      <c r="D51" s="1"/>
      <c r="E51" s="1"/>
      <c r="F51" s="1"/>
      <c r="G51" s="1"/>
      <c r="H51" s="1"/>
      <c r="I51" s="1"/>
      <c r="J51" s="1"/>
    </row>
    <row r="52" spans="2:10" x14ac:dyDescent="0.2">
      <c r="B52" s="1"/>
      <c r="C52" s="1"/>
      <c r="D52" s="1"/>
      <c r="E52" s="1"/>
      <c r="F52" s="1"/>
      <c r="G52" s="1"/>
      <c r="H52" s="1"/>
      <c r="I52" s="1"/>
      <c r="J52" s="1"/>
    </row>
    <row r="53" spans="2:10" x14ac:dyDescent="0.2">
      <c r="B53" s="1"/>
      <c r="C53" s="1"/>
      <c r="D53" s="1"/>
      <c r="E53" s="1"/>
      <c r="F53" s="1"/>
      <c r="G53" s="1"/>
      <c r="H53" s="1"/>
      <c r="I53" s="1"/>
      <c r="J53" s="1"/>
    </row>
    <row r="54" spans="2:10" x14ac:dyDescent="0.2">
      <c r="B54" s="1"/>
      <c r="C54" s="1"/>
      <c r="D54" s="1"/>
      <c r="E54" s="1"/>
      <c r="F54" s="1"/>
      <c r="G54" s="1"/>
      <c r="H54" s="1"/>
      <c r="I54" s="1"/>
      <c r="J54" s="1"/>
    </row>
    <row r="55" spans="2:10" x14ac:dyDescent="0.2">
      <c r="B55" s="1"/>
      <c r="C55" s="1"/>
      <c r="D55" s="1"/>
      <c r="E55" s="1"/>
      <c r="F55" s="1"/>
      <c r="G55" s="1"/>
      <c r="H55" s="1"/>
      <c r="I55" s="1"/>
      <c r="J55" s="1"/>
    </row>
    <row r="56" spans="2:10" x14ac:dyDescent="0.2">
      <c r="B56" s="1"/>
      <c r="C56" s="1"/>
      <c r="D56" s="1"/>
      <c r="E56" s="1"/>
      <c r="F56" s="1"/>
      <c r="G56" s="1"/>
      <c r="H56" s="1"/>
      <c r="I56" s="1"/>
      <c r="J56" s="1"/>
    </row>
    <row r="57" spans="2:10" x14ac:dyDescent="0.2">
      <c r="B57" s="1"/>
      <c r="C57" s="1"/>
      <c r="D57" s="1"/>
      <c r="E57" s="1"/>
      <c r="F57" s="1"/>
      <c r="G57" s="1"/>
      <c r="H57" s="1"/>
      <c r="I57" s="1"/>
      <c r="J57" s="1"/>
    </row>
    <row r="58" spans="2:10" x14ac:dyDescent="0.2">
      <c r="B58" s="1"/>
      <c r="C58" s="1"/>
      <c r="D58" s="1"/>
      <c r="E58" s="1"/>
      <c r="F58" s="1"/>
      <c r="G58" s="1"/>
      <c r="H58" s="1"/>
      <c r="I58" s="1"/>
      <c r="J58" s="1"/>
    </row>
    <row r="59" spans="2:10" x14ac:dyDescent="0.2">
      <c r="B59" s="1"/>
      <c r="C59" s="1"/>
      <c r="D59" s="1"/>
      <c r="E59" s="1"/>
      <c r="F59" s="1"/>
      <c r="G59" s="1"/>
      <c r="H59" s="1"/>
      <c r="I59" s="1"/>
      <c r="J59" s="1"/>
    </row>
    <row r="60" spans="2:10" x14ac:dyDescent="0.2">
      <c r="B60" s="1"/>
      <c r="C60" s="1"/>
      <c r="D60" s="1"/>
      <c r="E60" s="1"/>
      <c r="F60" s="1"/>
      <c r="G60" s="1"/>
      <c r="H60" s="1"/>
      <c r="I60" s="1"/>
      <c r="J60" s="1"/>
    </row>
    <row r="61" spans="2:10" x14ac:dyDescent="0.2">
      <c r="B61" s="1"/>
      <c r="C61" s="1"/>
      <c r="D61" s="1"/>
      <c r="E61" s="1"/>
      <c r="F61" s="1"/>
      <c r="G61" s="1"/>
      <c r="H61" s="1"/>
      <c r="I61" s="1"/>
      <c r="J61" s="1"/>
    </row>
  </sheetData>
  <mergeCells count="6">
    <mergeCell ref="B30:J30"/>
    <mergeCell ref="B3:J3"/>
    <mergeCell ref="B4:J4"/>
    <mergeCell ref="B8:J8"/>
    <mergeCell ref="B6:J6"/>
    <mergeCell ref="B12:J12"/>
  </mergeCells>
  <conditionalFormatting sqref="B10">
    <cfRule type="expression" dxfId="27" priority="1">
      <formula>ISBLANK(B10)</formula>
    </cfRule>
  </conditionalFormatting>
  <dataValidations count="2">
    <dataValidation type="decimal" allowBlank="1" showInputMessage="1" showErrorMessage="1" sqref="B10">
      <formula1>0</formula1>
      <formula2>1000000</formula2>
    </dataValidation>
    <dataValidation type="decimal" allowBlank="1" showInputMessage="1" showErrorMessage="1" sqref="C15:C27">
      <formula1>0</formula1>
      <formula2>100000000</formula2>
    </dataValidation>
  </dataValidations>
  <pageMargins left="0.7" right="0.7" top="0.75" bottom="0.75" header="0.3" footer="0.3"/>
  <pageSetup paperSize="9" orientation="portrait" verticalDpi="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election activeCell="B10" sqref="B10"/>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3.5" customHeight="1" x14ac:dyDescent="0.3">
      <c r="B3" s="35" t="s">
        <v>11</v>
      </c>
      <c r="C3" s="35"/>
      <c r="D3" s="35"/>
      <c r="E3" s="35"/>
      <c r="F3" s="35"/>
      <c r="G3" s="35"/>
      <c r="H3" s="35"/>
      <c r="I3" s="35"/>
      <c r="J3" s="35"/>
    </row>
    <row r="4" spans="2:10" ht="19" x14ac:dyDescent="0.25">
      <c r="B4" s="36" t="s">
        <v>33</v>
      </c>
      <c r="C4" s="36"/>
      <c r="D4" s="36"/>
      <c r="E4" s="36"/>
      <c r="F4" s="36"/>
      <c r="G4" s="36"/>
      <c r="H4" s="36"/>
      <c r="I4" s="36"/>
      <c r="J4" s="36"/>
    </row>
    <row r="5" spans="2:10" ht="14.5" customHeight="1" x14ac:dyDescent="0.25">
      <c r="B5" s="11"/>
      <c r="C5" s="11"/>
      <c r="D5" s="11"/>
      <c r="E5" s="11"/>
      <c r="F5" s="11"/>
      <c r="G5" s="11"/>
      <c r="H5" s="11"/>
      <c r="I5" s="11"/>
      <c r="J5" s="11"/>
    </row>
    <row r="6" spans="2:10" ht="15" customHeight="1" x14ac:dyDescent="0.2">
      <c r="B6" s="37" t="s">
        <v>84</v>
      </c>
      <c r="C6" s="37"/>
      <c r="D6" s="37"/>
      <c r="E6" s="37"/>
      <c r="F6" s="37"/>
      <c r="G6" s="37"/>
      <c r="H6" s="37"/>
      <c r="I6" s="37"/>
      <c r="J6" s="37"/>
    </row>
    <row r="7" spans="2:10" x14ac:dyDescent="0.2">
      <c r="B7" s="1"/>
      <c r="C7" s="1"/>
      <c r="D7" s="1"/>
      <c r="E7" s="1"/>
      <c r="F7" s="1"/>
      <c r="G7" s="1"/>
      <c r="H7" s="1"/>
      <c r="I7" s="1"/>
      <c r="J7" s="1"/>
    </row>
    <row r="8" spans="2:10" ht="15.75" customHeight="1" x14ac:dyDescent="0.2">
      <c r="B8" s="38" t="s">
        <v>138</v>
      </c>
      <c r="C8" s="38"/>
      <c r="D8" s="38"/>
      <c r="E8" s="38"/>
      <c r="F8" s="38"/>
      <c r="G8" s="38"/>
      <c r="H8" s="38"/>
      <c r="I8" s="38"/>
      <c r="J8" s="38"/>
    </row>
    <row r="9" spans="2:10" ht="14.5" customHeight="1" x14ac:dyDescent="0.2">
      <c r="B9" s="5"/>
      <c r="C9" s="5"/>
      <c r="D9" s="5"/>
      <c r="E9" s="5"/>
      <c r="F9" s="5"/>
      <c r="G9" s="5"/>
      <c r="H9" s="5"/>
      <c r="I9" s="5"/>
      <c r="J9" s="5"/>
    </row>
    <row r="10" spans="2:10" x14ac:dyDescent="0.2">
      <c r="B10" s="31"/>
      <c r="C10" s="4" t="s">
        <v>40</v>
      </c>
      <c r="D10" s="4"/>
      <c r="E10" s="4"/>
      <c r="F10" s="4"/>
      <c r="G10" s="4"/>
      <c r="H10" s="4"/>
      <c r="I10" s="4"/>
      <c r="J10" s="4"/>
    </row>
    <row r="11" spans="2:10" x14ac:dyDescent="0.2">
      <c r="B11" s="9"/>
      <c r="C11" s="4"/>
      <c r="D11" s="4"/>
      <c r="E11" s="4"/>
      <c r="F11" s="4"/>
      <c r="G11" s="4"/>
      <c r="H11" s="4"/>
      <c r="I11" s="4"/>
      <c r="J11" s="4"/>
    </row>
    <row r="12" spans="2:10" ht="15.75" customHeight="1" x14ac:dyDescent="0.2">
      <c r="B12" s="38" t="s">
        <v>41</v>
      </c>
      <c r="C12" s="38"/>
      <c r="D12" s="38"/>
      <c r="E12" s="38"/>
      <c r="F12" s="38"/>
      <c r="G12" s="38"/>
      <c r="H12" s="38"/>
      <c r="I12" s="38"/>
      <c r="J12" s="38"/>
    </row>
    <row r="13" spans="2:10" ht="16" x14ac:dyDescent="0.2">
      <c r="B13" s="5"/>
      <c r="C13" s="5"/>
      <c r="D13" s="5"/>
      <c r="E13" s="5"/>
      <c r="F13" s="5"/>
      <c r="G13" s="5"/>
      <c r="H13" s="5"/>
      <c r="I13" s="5"/>
      <c r="J13" s="5"/>
    </row>
    <row r="14" spans="2:10" x14ac:dyDescent="0.2">
      <c r="B14" s="28" t="s">
        <v>137</v>
      </c>
      <c r="C14" s="4"/>
      <c r="D14" s="4"/>
      <c r="E14" s="4"/>
      <c r="F14" s="4"/>
      <c r="G14" s="4"/>
      <c r="H14" s="4"/>
      <c r="I14" s="4"/>
      <c r="J14" s="4"/>
    </row>
    <row r="15" spans="2:10" x14ac:dyDescent="0.2">
      <c r="B15" s="31"/>
      <c r="C15" s="4"/>
      <c r="D15" s="4"/>
      <c r="E15" s="4"/>
      <c r="F15" s="4"/>
      <c r="G15" s="4"/>
      <c r="H15" s="4"/>
      <c r="I15" s="4"/>
      <c r="J15" s="4"/>
    </row>
    <row r="16" spans="2:10" x14ac:dyDescent="0.2">
      <c r="B16" s="4"/>
      <c r="C16" s="4"/>
      <c r="D16" s="4"/>
      <c r="E16" s="4"/>
      <c r="F16" s="4"/>
      <c r="G16" s="4"/>
      <c r="H16" s="4"/>
      <c r="I16" s="4"/>
      <c r="J16" s="4"/>
    </row>
    <row r="17" spans="2:10" x14ac:dyDescent="0.2">
      <c r="B17" s="4"/>
      <c r="C17" s="4"/>
      <c r="D17" s="4"/>
      <c r="E17" s="4"/>
      <c r="F17" s="4"/>
      <c r="G17" s="4"/>
      <c r="H17" s="4"/>
      <c r="I17" s="4"/>
      <c r="J17" s="4"/>
    </row>
    <row r="18" spans="2:10" ht="16" x14ac:dyDescent="0.2">
      <c r="B18" s="38" t="s">
        <v>77</v>
      </c>
      <c r="C18" s="38"/>
      <c r="D18" s="38"/>
      <c r="E18" s="38"/>
      <c r="F18" s="38"/>
      <c r="G18" s="38"/>
      <c r="H18" s="38"/>
      <c r="I18" s="38"/>
      <c r="J18" s="38"/>
    </row>
    <row r="19" spans="2:10" x14ac:dyDescent="0.2">
      <c r="B19" s="1"/>
      <c r="C19" s="1"/>
      <c r="D19" s="1"/>
      <c r="E19" s="1"/>
      <c r="F19" s="1"/>
      <c r="G19" s="1"/>
      <c r="H19" s="1"/>
      <c r="I19" s="1"/>
      <c r="J19" s="1"/>
    </row>
    <row r="20" spans="2:10" x14ac:dyDescent="0.2">
      <c r="B20" s="1"/>
      <c r="C20" s="1"/>
      <c r="D20" s="1"/>
      <c r="E20" s="1"/>
      <c r="F20" s="1"/>
      <c r="G20" s="1"/>
      <c r="H20" s="1"/>
      <c r="I20" s="1"/>
      <c r="J20" s="1"/>
    </row>
    <row r="21" spans="2:10" x14ac:dyDescent="0.2">
      <c r="B21" s="1"/>
      <c r="C21" s="1"/>
      <c r="D21" s="1"/>
      <c r="E21" s="1"/>
      <c r="F21" s="1"/>
      <c r="G21" s="1"/>
      <c r="H21" s="1"/>
      <c r="I21" s="1"/>
      <c r="J21" s="1"/>
    </row>
    <row r="22" spans="2:10" x14ac:dyDescent="0.2">
      <c r="B22" s="1"/>
      <c r="C22" s="1"/>
      <c r="D22" s="1"/>
      <c r="E22" s="1"/>
      <c r="F22" s="1"/>
      <c r="G22" s="1"/>
      <c r="H22" s="1"/>
      <c r="I22" s="1"/>
      <c r="J22" s="1"/>
    </row>
    <row r="23" spans="2:10" x14ac:dyDescent="0.2">
      <c r="B23" s="1"/>
      <c r="C23" s="1"/>
      <c r="D23" s="1"/>
      <c r="E23" s="1"/>
      <c r="F23" s="1"/>
      <c r="G23" s="1"/>
      <c r="H23" s="1"/>
      <c r="I23" s="1"/>
      <c r="J23" s="1"/>
    </row>
    <row r="24" spans="2:10" x14ac:dyDescent="0.2">
      <c r="B24" s="1"/>
      <c r="C24" s="1"/>
      <c r="D24" s="1"/>
      <c r="E24" s="1"/>
      <c r="F24" s="1"/>
      <c r="G24" s="1"/>
      <c r="H24" s="1"/>
      <c r="I24" s="1"/>
      <c r="J24"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row r="47" spans="2:10" x14ac:dyDescent="0.2">
      <c r="B47" s="1"/>
      <c r="C47" s="1"/>
      <c r="D47" s="1"/>
      <c r="E47" s="1"/>
      <c r="F47" s="1"/>
      <c r="G47" s="1"/>
      <c r="H47" s="1"/>
      <c r="I47" s="1"/>
      <c r="J47" s="1"/>
    </row>
  </sheetData>
  <mergeCells count="6">
    <mergeCell ref="B18:J18"/>
    <mergeCell ref="B3:J3"/>
    <mergeCell ref="B4:J4"/>
    <mergeCell ref="B6:J6"/>
    <mergeCell ref="B8:J8"/>
    <mergeCell ref="B12:J12"/>
  </mergeCells>
  <conditionalFormatting sqref="B15">
    <cfRule type="expression" dxfId="26" priority="1">
      <formula>ISBLANK(B15)</formula>
    </cfRule>
  </conditionalFormatting>
  <conditionalFormatting sqref="B10">
    <cfRule type="expression" dxfId="25" priority="2">
      <formula>ISBLANK(B10)</formula>
    </cfRule>
  </conditionalFormatting>
  <dataValidations count="2">
    <dataValidation type="decimal" allowBlank="1" showInputMessage="1" showErrorMessage="1" sqref="B10">
      <formula1>0</formula1>
      <formula2>1000</formula2>
    </dataValidation>
    <dataValidation type="list" allowBlank="1" showInputMessage="1" showErrorMessage="1" sqref="B15">
      <formula1>EmployeeLevel</formula1>
    </dataValidation>
  </dataValidations>
  <pageMargins left="0.7" right="0.7" top="0.75" bottom="0.75" header="0.3" footer="0.3"/>
  <pageSetup paperSize="9" orientation="portrait" verticalDpi="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9"/>
  <sheetViews>
    <sheetView workbookViewId="0">
      <selection activeCell="C32" sqref="C32:D32"/>
    </sheetView>
  </sheetViews>
  <sheetFormatPr baseColWidth="10" defaultColWidth="8.83203125" defaultRowHeight="15" x14ac:dyDescent="0.2"/>
  <cols>
    <col min="1" max="1" width="3.6640625" style="1" customWidth="1"/>
    <col min="2" max="2" width="62.5" bestFit="1" customWidth="1"/>
    <col min="3" max="3" width="16.83203125" customWidth="1"/>
    <col min="4" max="4" width="18" bestFit="1" customWidth="1"/>
    <col min="5" max="5" width="19.6640625" bestFit="1" customWidth="1"/>
    <col min="6" max="7" width="8.1640625" customWidth="1"/>
    <col min="8" max="8" width="10.5" customWidth="1"/>
    <col min="9" max="10" width="10.5" bestFit="1" customWidth="1"/>
    <col min="11" max="11" width="0" hidden="1" customWidth="1"/>
  </cols>
  <sheetData>
    <row r="1" spans="2:170" ht="64.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row>
    <row r="2" spans="2:170"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row>
    <row r="3" spans="2:170" ht="24" x14ac:dyDescent="0.3">
      <c r="B3" s="35" t="s">
        <v>11</v>
      </c>
      <c r="C3" s="35"/>
      <c r="D3" s="35"/>
      <c r="E3" s="35"/>
      <c r="F3" s="35"/>
      <c r="G3" s="35"/>
      <c r="H3" s="35"/>
      <c r="I3" s="35"/>
      <c r="J3" s="3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row>
    <row r="4" spans="2:170" ht="19" x14ac:dyDescent="0.25">
      <c r="B4" s="36" t="s">
        <v>69</v>
      </c>
      <c r="C4" s="36"/>
      <c r="D4" s="36"/>
      <c r="E4" s="36"/>
      <c r="F4" s="36"/>
      <c r="G4" s="36"/>
      <c r="H4" s="36"/>
      <c r="I4" s="36"/>
      <c r="J4" s="3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row>
    <row r="5" spans="2:170" s="1" customFormat="1" ht="14.25" customHeight="1" x14ac:dyDescent="0.25">
      <c r="B5" s="11"/>
      <c r="C5" s="11"/>
      <c r="D5" s="11"/>
      <c r="E5" s="11"/>
      <c r="F5" s="11"/>
      <c r="G5" s="11"/>
      <c r="H5" s="11"/>
      <c r="I5" s="11"/>
      <c r="J5" s="11"/>
    </row>
    <row r="6" spans="2:170" s="1" customFormat="1" ht="28.5" customHeight="1" x14ac:dyDescent="0.2">
      <c r="B6" s="37" t="s">
        <v>42</v>
      </c>
      <c r="C6" s="37"/>
      <c r="D6" s="37"/>
      <c r="E6" s="37"/>
      <c r="F6" s="37"/>
      <c r="G6" s="37"/>
      <c r="H6" s="37"/>
      <c r="I6" s="37"/>
      <c r="J6" s="37"/>
    </row>
    <row r="7" spans="2:170" s="1" customFormat="1" ht="16" thickBot="1" x14ac:dyDescent="0.25">
      <c r="B7" s="8"/>
      <c r="C7" s="8"/>
      <c r="D7" s="8"/>
      <c r="E7" s="8"/>
      <c r="F7" s="8"/>
      <c r="G7" s="8"/>
      <c r="H7" s="8"/>
      <c r="I7" s="8"/>
      <c r="J7" s="8"/>
    </row>
    <row r="8" spans="2:170" s="1" customFormat="1" ht="28.5" customHeight="1" thickBot="1" x14ac:dyDescent="0.25">
      <c r="B8" s="39" t="s">
        <v>43</v>
      </c>
      <c r="C8" s="14" t="s">
        <v>44</v>
      </c>
      <c r="D8" s="14" t="s">
        <v>44</v>
      </c>
      <c r="E8" s="14" t="s">
        <v>44</v>
      </c>
      <c r="F8" s="15" t="s">
        <v>139</v>
      </c>
      <c r="G8" s="15" t="s">
        <v>139</v>
      </c>
      <c r="H8" s="41" t="s">
        <v>140</v>
      </c>
      <c r="I8" s="42"/>
      <c r="J8" s="43"/>
      <c r="K8" s="12"/>
    </row>
    <row r="9" spans="2:170" s="1" customFormat="1" ht="40" thickBot="1" x14ac:dyDescent="0.25">
      <c r="B9" s="40"/>
      <c r="C9" s="21" t="s">
        <v>45</v>
      </c>
      <c r="D9" s="21" t="s">
        <v>46</v>
      </c>
      <c r="E9" s="21" t="s">
        <v>47</v>
      </c>
      <c r="F9" s="22" t="s">
        <v>45</v>
      </c>
      <c r="G9" s="22" t="s">
        <v>46</v>
      </c>
      <c r="H9" s="22" t="s">
        <v>48</v>
      </c>
      <c r="I9" s="22" t="s">
        <v>49</v>
      </c>
      <c r="J9" s="22" t="s">
        <v>50</v>
      </c>
      <c r="K9" s="12"/>
    </row>
    <row r="10" spans="2:170" s="1" customFormat="1" ht="16" thickBot="1" x14ac:dyDescent="0.25">
      <c r="B10" s="23" t="s">
        <v>19</v>
      </c>
      <c r="C10" s="24" t="s">
        <v>51</v>
      </c>
      <c r="D10" s="24" t="s">
        <v>52</v>
      </c>
      <c r="E10" s="24" t="s">
        <v>57</v>
      </c>
      <c r="F10" s="25" t="s">
        <v>53</v>
      </c>
      <c r="G10" s="25" t="s">
        <v>52</v>
      </c>
      <c r="H10" s="26" t="s">
        <v>57</v>
      </c>
      <c r="I10" s="26" t="s">
        <v>58</v>
      </c>
      <c r="J10" s="26" t="s">
        <v>58</v>
      </c>
      <c r="K10" s="12"/>
    </row>
    <row r="11" spans="2:170" s="1" customFormat="1" ht="30" customHeight="1" thickBot="1" x14ac:dyDescent="0.25">
      <c r="B11" s="13" t="s">
        <v>20</v>
      </c>
      <c r="C11" s="16" t="s">
        <v>51</v>
      </c>
      <c r="D11" s="16" t="s">
        <v>52</v>
      </c>
      <c r="E11" s="17" t="s">
        <v>63</v>
      </c>
      <c r="F11" s="18" t="s">
        <v>53</v>
      </c>
      <c r="G11" s="18" t="s">
        <v>52</v>
      </c>
      <c r="H11" s="19" t="s">
        <v>59</v>
      </c>
      <c r="I11" s="19" t="s">
        <v>57</v>
      </c>
      <c r="J11" s="19" t="s">
        <v>58</v>
      </c>
      <c r="K11" s="12"/>
    </row>
    <row r="12" spans="2:170" s="1" customFormat="1" ht="15" customHeight="1" x14ac:dyDescent="0.2">
      <c r="B12" s="48" t="s">
        <v>21</v>
      </c>
      <c r="C12" s="20" t="s">
        <v>61</v>
      </c>
      <c r="D12" s="20" t="s">
        <v>62</v>
      </c>
      <c r="E12" s="46" t="s">
        <v>57</v>
      </c>
      <c r="F12" s="44" t="s">
        <v>53</v>
      </c>
      <c r="G12" s="44" t="s">
        <v>52</v>
      </c>
      <c r="H12" s="51" t="s">
        <v>59</v>
      </c>
      <c r="I12" s="51" t="s">
        <v>57</v>
      </c>
      <c r="J12" s="51" t="s">
        <v>57</v>
      </c>
      <c r="K12" s="50"/>
    </row>
    <row r="13" spans="2:170" s="1" customFormat="1" ht="16" thickBot="1" x14ac:dyDescent="0.25">
      <c r="B13" s="49"/>
      <c r="C13" s="17" t="s">
        <v>54</v>
      </c>
      <c r="D13" s="17" t="s">
        <v>55</v>
      </c>
      <c r="E13" s="47"/>
      <c r="F13" s="45"/>
      <c r="G13" s="45"/>
      <c r="H13" s="52"/>
      <c r="I13" s="52"/>
      <c r="J13" s="52"/>
      <c r="K13" s="50"/>
    </row>
    <row r="14" spans="2:170" s="1" customFormat="1" ht="16" thickBot="1" x14ac:dyDescent="0.25">
      <c r="B14" s="13" t="s">
        <v>22</v>
      </c>
      <c r="C14" s="16" t="s">
        <v>51</v>
      </c>
      <c r="D14" s="16" t="s">
        <v>52</v>
      </c>
      <c r="E14" s="16" t="s">
        <v>57</v>
      </c>
      <c r="F14" s="18" t="s">
        <v>53</v>
      </c>
      <c r="G14" s="18" t="s">
        <v>52</v>
      </c>
      <c r="H14" s="19" t="s">
        <v>57</v>
      </c>
      <c r="I14" s="19" t="s">
        <v>57</v>
      </c>
      <c r="J14" s="19" t="s">
        <v>57</v>
      </c>
      <c r="K14" s="12"/>
    </row>
    <row r="15" spans="2:170" s="1" customFormat="1" ht="16" thickBot="1" x14ac:dyDescent="0.25">
      <c r="B15" s="23" t="s">
        <v>23</v>
      </c>
      <c r="C15" s="24" t="s">
        <v>51</v>
      </c>
      <c r="D15" s="24" t="s">
        <v>52</v>
      </c>
      <c r="E15" s="24" t="s">
        <v>57</v>
      </c>
      <c r="F15" s="25" t="s">
        <v>53</v>
      </c>
      <c r="G15" s="25" t="s">
        <v>52</v>
      </c>
      <c r="H15" s="26" t="s">
        <v>59</v>
      </c>
      <c r="I15" s="26" t="s">
        <v>57</v>
      </c>
      <c r="J15" s="26" t="s">
        <v>58</v>
      </c>
      <c r="K15" s="12"/>
    </row>
    <row r="16" spans="2:170" s="1" customFormat="1" ht="16" thickBot="1" x14ac:dyDescent="0.25">
      <c r="B16" s="13" t="s">
        <v>24</v>
      </c>
      <c r="C16" s="16" t="s">
        <v>51</v>
      </c>
      <c r="D16" s="16" t="s">
        <v>52</v>
      </c>
      <c r="E16" s="16" t="s">
        <v>59</v>
      </c>
      <c r="F16" s="18" t="s">
        <v>53</v>
      </c>
      <c r="G16" s="18" t="s">
        <v>52</v>
      </c>
      <c r="H16" s="19" t="s">
        <v>59</v>
      </c>
      <c r="I16" s="19" t="s">
        <v>59</v>
      </c>
      <c r="J16" s="19" t="s">
        <v>57</v>
      </c>
      <c r="K16" s="12"/>
    </row>
    <row r="17" spans="2:11" s="1" customFormat="1" ht="16" thickBot="1" x14ac:dyDescent="0.25">
      <c r="B17" s="13" t="s">
        <v>25</v>
      </c>
      <c r="C17" s="16" t="s">
        <v>51</v>
      </c>
      <c r="D17" s="16" t="s">
        <v>52</v>
      </c>
      <c r="E17" s="16" t="s">
        <v>59</v>
      </c>
      <c r="F17" s="18" t="s">
        <v>53</v>
      </c>
      <c r="G17" s="18" t="s">
        <v>52</v>
      </c>
      <c r="H17" s="19" t="s">
        <v>59</v>
      </c>
      <c r="I17" s="19" t="s">
        <v>59</v>
      </c>
      <c r="J17" s="19" t="s">
        <v>60</v>
      </c>
      <c r="K17" s="12"/>
    </row>
    <row r="18" spans="2:11" s="1" customFormat="1" ht="16" thickBot="1" x14ac:dyDescent="0.25">
      <c r="B18" s="13" t="s">
        <v>26</v>
      </c>
      <c r="C18" s="16" t="s">
        <v>51</v>
      </c>
      <c r="D18" s="16" t="s">
        <v>52</v>
      </c>
      <c r="E18" s="16" t="s">
        <v>58</v>
      </c>
      <c r="F18" s="18" t="s">
        <v>53</v>
      </c>
      <c r="G18" s="18" t="s">
        <v>52</v>
      </c>
      <c r="H18" s="19" t="s">
        <v>57</v>
      </c>
      <c r="I18" s="19" t="s">
        <v>57</v>
      </c>
      <c r="J18" s="19" t="s">
        <v>57</v>
      </c>
      <c r="K18" s="12"/>
    </row>
    <row r="19" spans="2:11" s="1" customFormat="1" ht="16" thickBot="1" x14ac:dyDescent="0.25">
      <c r="B19" s="23" t="s">
        <v>27</v>
      </c>
      <c r="C19" s="24" t="s">
        <v>51</v>
      </c>
      <c r="D19" s="24" t="s">
        <v>52</v>
      </c>
      <c r="E19" s="24" t="s">
        <v>57</v>
      </c>
      <c r="F19" s="25" t="s">
        <v>53</v>
      </c>
      <c r="G19" s="25" t="s">
        <v>52</v>
      </c>
      <c r="H19" s="26" t="s">
        <v>59</v>
      </c>
      <c r="I19" s="26" t="s">
        <v>57</v>
      </c>
      <c r="J19" s="26" t="s">
        <v>57</v>
      </c>
      <c r="K19" s="12"/>
    </row>
    <row r="20" spans="2:11" s="1" customFormat="1" ht="16" thickBot="1" x14ac:dyDescent="0.25">
      <c r="B20" s="13" t="s">
        <v>28</v>
      </c>
      <c r="C20" s="16" t="s">
        <v>51</v>
      </c>
      <c r="D20" s="16" t="s">
        <v>52</v>
      </c>
      <c r="E20" s="16" t="s">
        <v>57</v>
      </c>
      <c r="F20" s="18" t="s">
        <v>53</v>
      </c>
      <c r="G20" s="18" t="s">
        <v>52</v>
      </c>
      <c r="H20" s="19" t="s">
        <v>57</v>
      </c>
      <c r="I20" s="19" t="s">
        <v>56</v>
      </c>
      <c r="J20" s="19" t="s">
        <v>56</v>
      </c>
      <c r="K20" s="12"/>
    </row>
    <row r="21" spans="2:11" s="1" customFormat="1" ht="14.25" customHeight="1" x14ac:dyDescent="0.2"/>
    <row r="22" spans="2:11" s="1" customFormat="1" ht="31.5" customHeight="1" x14ac:dyDescent="0.2">
      <c r="B22" s="38" t="s">
        <v>64</v>
      </c>
      <c r="C22" s="38"/>
      <c r="D22" s="38"/>
      <c r="E22" s="38"/>
      <c r="F22" s="38"/>
      <c r="G22" s="38"/>
      <c r="H22" s="38"/>
      <c r="I22" s="38"/>
      <c r="J22" s="38"/>
    </row>
    <row r="23" spans="2:11" s="1" customFormat="1" ht="16" x14ac:dyDescent="0.2">
      <c r="B23" s="5"/>
      <c r="C23" s="5"/>
      <c r="D23" s="5"/>
      <c r="E23" s="5"/>
      <c r="F23" s="5"/>
      <c r="G23" s="5"/>
      <c r="H23" s="5"/>
      <c r="I23" s="5"/>
      <c r="J23" s="5"/>
    </row>
    <row r="24" spans="2:11" s="1" customFormat="1" ht="16" x14ac:dyDescent="0.2">
      <c r="B24" s="27" t="s">
        <v>137</v>
      </c>
      <c r="C24" s="5"/>
      <c r="D24" s="5"/>
      <c r="E24" s="5"/>
      <c r="F24" s="5"/>
      <c r="G24" s="5"/>
      <c r="H24" s="5"/>
      <c r="I24" s="5"/>
      <c r="J24" s="5"/>
    </row>
    <row r="25" spans="2:11" s="1" customFormat="1" x14ac:dyDescent="0.2">
      <c r="B25" s="31"/>
      <c r="C25" s="4"/>
      <c r="D25" s="4"/>
      <c r="E25" s="4"/>
      <c r="F25" s="4"/>
      <c r="G25" s="4"/>
      <c r="H25" s="4"/>
      <c r="I25" s="4"/>
      <c r="J25" s="4"/>
    </row>
    <row r="26" spans="2:11" s="1" customFormat="1" x14ac:dyDescent="0.2">
      <c r="B26" s="7"/>
      <c r="C26" s="4"/>
      <c r="D26" s="4"/>
      <c r="E26" s="4"/>
      <c r="F26" s="4"/>
      <c r="G26" s="4"/>
      <c r="H26" s="4"/>
      <c r="I26" s="4"/>
      <c r="J26" s="4"/>
    </row>
    <row r="27" spans="2:11" s="1" customFormat="1" x14ac:dyDescent="0.2">
      <c r="B27" s="30" t="s">
        <v>90</v>
      </c>
      <c r="C27" s="4"/>
      <c r="D27" s="4"/>
      <c r="E27" s="4"/>
      <c r="F27" s="4"/>
      <c r="G27" s="4"/>
      <c r="H27" s="4"/>
      <c r="I27" s="4"/>
      <c r="J27" s="4"/>
    </row>
    <row r="28" spans="2:11" s="1" customFormat="1" x14ac:dyDescent="0.2">
      <c r="B28" s="7"/>
      <c r="C28" s="4"/>
      <c r="D28" s="4"/>
      <c r="E28" s="4"/>
      <c r="F28" s="4"/>
      <c r="G28" s="4"/>
      <c r="H28" s="4"/>
      <c r="I28" s="4"/>
      <c r="J28" s="4"/>
    </row>
    <row r="29" spans="2:11" s="1" customFormat="1" ht="15.75" customHeight="1" x14ac:dyDescent="0.2">
      <c r="B29" s="38" t="s">
        <v>65</v>
      </c>
      <c r="C29" s="38"/>
      <c r="D29" s="38"/>
      <c r="E29" s="38"/>
      <c r="F29" s="38"/>
      <c r="G29" s="38"/>
      <c r="H29" s="38"/>
      <c r="I29" s="38"/>
      <c r="J29" s="38"/>
    </row>
    <row r="30" spans="2:11" s="1" customFormat="1" ht="15.75" customHeight="1" x14ac:dyDescent="0.2">
      <c r="B30" s="5"/>
      <c r="C30" s="5"/>
      <c r="D30" s="5"/>
      <c r="E30" s="5"/>
      <c r="F30" s="5"/>
      <c r="G30" s="5"/>
      <c r="H30" s="5"/>
      <c r="I30" s="5"/>
      <c r="J30" s="5"/>
    </row>
    <row r="31" spans="2:11" s="1" customFormat="1" ht="16" x14ac:dyDescent="0.2">
      <c r="B31" s="5"/>
      <c r="C31" s="53" t="s">
        <v>137</v>
      </c>
      <c r="D31" s="54"/>
      <c r="E31" s="5"/>
      <c r="F31" s="5"/>
      <c r="G31" s="5"/>
      <c r="H31" s="5"/>
      <c r="I31" s="5"/>
      <c r="J31" s="5"/>
    </row>
    <row r="32" spans="2:11" s="1" customFormat="1" x14ac:dyDescent="0.2">
      <c r="B32" s="32"/>
      <c r="C32" s="55" t="s">
        <v>66</v>
      </c>
      <c r="D32" s="56"/>
      <c r="E32" s="4"/>
      <c r="F32" s="4"/>
      <c r="G32" s="4"/>
      <c r="H32" s="4"/>
      <c r="I32" s="4"/>
      <c r="J32" s="4"/>
    </row>
    <row r="33" spans="2:10" s="1" customFormat="1" x14ac:dyDescent="0.2">
      <c r="B33" s="4"/>
      <c r="C33" s="4"/>
      <c r="D33" s="9"/>
      <c r="E33" s="4"/>
      <c r="F33" s="4"/>
      <c r="G33" s="4"/>
      <c r="H33" s="4"/>
      <c r="I33" s="4"/>
      <c r="J33" s="4"/>
    </row>
    <row r="34" spans="2:10" s="1" customFormat="1" x14ac:dyDescent="0.2">
      <c r="B34" s="4"/>
      <c r="C34" s="4"/>
      <c r="D34" s="4"/>
      <c r="E34" s="4"/>
      <c r="F34" s="4"/>
      <c r="G34" s="4"/>
      <c r="H34" s="4"/>
      <c r="I34" s="4"/>
      <c r="J34" s="4"/>
    </row>
    <row r="35" spans="2:10" s="1" customFormat="1" ht="16" x14ac:dyDescent="0.2">
      <c r="B35" s="38" t="s">
        <v>79</v>
      </c>
      <c r="C35" s="38"/>
      <c r="D35" s="38"/>
      <c r="E35" s="38"/>
      <c r="F35" s="38"/>
      <c r="G35" s="38"/>
      <c r="H35" s="38"/>
      <c r="I35" s="38"/>
      <c r="J35" s="38"/>
    </row>
    <row r="36" spans="2:10" s="1" customFormat="1" x14ac:dyDescent="0.2"/>
    <row r="37" spans="2:10" s="1" customFormat="1" x14ac:dyDescent="0.2"/>
    <row r="38" spans="2:10" s="1" customFormat="1" x14ac:dyDescent="0.2"/>
    <row r="39" spans="2:10" s="1" customFormat="1" x14ac:dyDescent="0.2"/>
    <row r="40" spans="2:10" s="1" customFormat="1" x14ac:dyDescent="0.2"/>
    <row r="41" spans="2:10" s="1" customFormat="1" x14ac:dyDescent="0.2"/>
    <row r="42" spans="2:10" s="1" customFormat="1" x14ac:dyDescent="0.2"/>
    <row r="43" spans="2:10" s="1" customFormat="1" x14ac:dyDescent="0.2"/>
    <row r="44" spans="2:10" s="1" customFormat="1" x14ac:dyDescent="0.2"/>
    <row r="45" spans="2:10" s="1" customFormat="1" x14ac:dyDescent="0.2"/>
    <row r="46" spans="2:10" s="1" customFormat="1" x14ac:dyDescent="0.2"/>
    <row r="47" spans="2:10" s="1" customFormat="1" x14ac:dyDescent="0.2"/>
    <row r="48" spans="2:10" s="1" customFormat="1" x14ac:dyDescent="0.2"/>
    <row r="49" spans="2:10" x14ac:dyDescent="0.2">
      <c r="B49" s="1"/>
      <c r="C49" s="1"/>
      <c r="D49" s="1"/>
      <c r="E49" s="1"/>
      <c r="F49" s="1"/>
      <c r="G49" s="1"/>
      <c r="H49" s="1"/>
      <c r="I49" s="1"/>
      <c r="J49" s="1"/>
    </row>
  </sheetData>
  <mergeCells count="18">
    <mergeCell ref="B35:J35"/>
    <mergeCell ref="K12:K13"/>
    <mergeCell ref="J12:J13"/>
    <mergeCell ref="I12:I13"/>
    <mergeCell ref="H12:H13"/>
    <mergeCell ref="G12:G13"/>
    <mergeCell ref="C31:D31"/>
    <mergeCell ref="C32:D32"/>
    <mergeCell ref="B3:J3"/>
    <mergeCell ref="B4:J4"/>
    <mergeCell ref="B6:J6"/>
    <mergeCell ref="B22:J22"/>
    <mergeCell ref="B29:J29"/>
    <mergeCell ref="B8:B9"/>
    <mergeCell ref="H8:J8"/>
    <mergeCell ref="F12:F13"/>
    <mergeCell ref="E12:E13"/>
    <mergeCell ref="B12:B13"/>
  </mergeCells>
  <conditionalFormatting sqref="B25">
    <cfRule type="expression" dxfId="24" priority="3">
      <formula>ISBLANK(B25)</formula>
    </cfRule>
  </conditionalFormatting>
  <conditionalFormatting sqref="B32">
    <cfRule type="expression" dxfId="23" priority="2">
      <formula>ISBLANK($B$25)</formula>
    </cfRule>
  </conditionalFormatting>
  <conditionalFormatting sqref="C32:D32">
    <cfRule type="expression" dxfId="22" priority="1">
      <formula>OR($C$32="Cost", $C$32="Saving")</formula>
    </cfRule>
  </conditionalFormatting>
  <dataValidations count="3">
    <dataValidation type="decimal" allowBlank="1" showInputMessage="1" showErrorMessage="1" sqref="B32">
      <formula1>0</formula1>
      <formula2>100000000</formula2>
    </dataValidation>
    <dataValidation type="list" allowBlank="1" showInputMessage="1" showErrorMessage="1" sqref="B25">
      <formula1>YesNo</formula1>
    </dataValidation>
    <dataValidation type="list" allowBlank="1" showInputMessage="1" showErrorMessage="1" sqref="C32">
      <formula1>CostSaving</formula1>
    </dataValidation>
  </dataValidations>
  <pageMargins left="0.7" right="0.7" top="0.75" bottom="0.75" header="0.3" footer="0.3"/>
  <pageSetup paperSize="9" orientation="portrait" verticalDpi="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election activeCell="C23" sqref="C23"/>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3.5" customHeight="1" x14ac:dyDescent="0.3">
      <c r="B3" s="35" t="s">
        <v>11</v>
      </c>
      <c r="C3" s="35"/>
      <c r="D3" s="35"/>
      <c r="E3" s="35"/>
      <c r="F3" s="35"/>
      <c r="G3" s="35"/>
      <c r="H3" s="35"/>
      <c r="I3" s="35"/>
      <c r="J3" s="35"/>
    </row>
    <row r="4" spans="2:10" ht="19" x14ac:dyDescent="0.25">
      <c r="B4" s="36" t="s">
        <v>70</v>
      </c>
      <c r="C4" s="36"/>
      <c r="D4" s="36"/>
      <c r="E4" s="36"/>
      <c r="F4" s="36"/>
      <c r="G4" s="36"/>
      <c r="H4" s="36"/>
      <c r="I4" s="36"/>
      <c r="J4" s="36"/>
    </row>
    <row r="5" spans="2:10" ht="14.5" customHeight="1" x14ac:dyDescent="0.25">
      <c r="B5" s="11"/>
      <c r="C5" s="11"/>
      <c r="D5" s="11"/>
      <c r="E5" s="11"/>
      <c r="F5" s="11"/>
      <c r="G5" s="11"/>
      <c r="H5" s="11"/>
      <c r="I5" s="11"/>
      <c r="J5" s="11"/>
    </row>
    <row r="6" spans="2:10" ht="25.5" customHeight="1" x14ac:dyDescent="0.2">
      <c r="B6" s="37" t="s">
        <v>141</v>
      </c>
      <c r="C6" s="37"/>
      <c r="D6" s="37"/>
      <c r="E6" s="37"/>
      <c r="F6" s="37"/>
      <c r="G6" s="37"/>
      <c r="H6" s="37"/>
      <c r="I6" s="37"/>
      <c r="J6" s="37"/>
    </row>
    <row r="7" spans="2:10" x14ac:dyDescent="0.2">
      <c r="B7" s="1"/>
      <c r="C7" s="1"/>
      <c r="D7" s="1"/>
      <c r="E7" s="1"/>
      <c r="F7" s="1"/>
      <c r="G7" s="1"/>
      <c r="H7" s="1"/>
      <c r="I7" s="1"/>
      <c r="J7" s="1"/>
    </row>
    <row r="8" spans="2:10" ht="15.75" customHeight="1" x14ac:dyDescent="0.2">
      <c r="B8" s="38" t="s">
        <v>142</v>
      </c>
      <c r="C8" s="38"/>
      <c r="D8" s="38"/>
      <c r="E8" s="38"/>
      <c r="F8" s="38"/>
      <c r="G8" s="38"/>
      <c r="H8" s="38"/>
      <c r="I8" s="38"/>
      <c r="J8" s="38"/>
    </row>
    <row r="9" spans="2:10" ht="14.5" customHeight="1" x14ac:dyDescent="0.2">
      <c r="B9" s="5"/>
      <c r="C9" s="5"/>
      <c r="D9" s="5"/>
      <c r="E9" s="5"/>
      <c r="F9" s="5"/>
      <c r="G9" s="5"/>
      <c r="H9" s="5"/>
      <c r="I9" s="5"/>
      <c r="J9" s="5"/>
    </row>
    <row r="10" spans="2:10" x14ac:dyDescent="0.2">
      <c r="B10" s="33"/>
      <c r="C10" s="4"/>
      <c r="D10" s="4"/>
      <c r="E10" s="4"/>
      <c r="F10" s="4"/>
      <c r="G10" s="4"/>
      <c r="H10" s="4"/>
      <c r="I10" s="4"/>
      <c r="J10" s="4"/>
    </row>
    <row r="11" spans="2:10" x14ac:dyDescent="0.2">
      <c r="B11" s="9"/>
      <c r="C11" s="4"/>
      <c r="D11" s="4"/>
      <c r="E11" s="4"/>
      <c r="F11" s="4"/>
      <c r="G11" s="4"/>
      <c r="H11" s="4"/>
      <c r="I11" s="4"/>
      <c r="J11" s="4"/>
    </row>
    <row r="12" spans="2:10" ht="15.75" customHeight="1" x14ac:dyDescent="0.2">
      <c r="B12" s="38" t="s">
        <v>81</v>
      </c>
      <c r="C12" s="38"/>
      <c r="D12" s="38"/>
      <c r="E12" s="38"/>
      <c r="F12" s="38"/>
      <c r="G12" s="38"/>
      <c r="H12" s="38"/>
      <c r="I12" s="38"/>
      <c r="J12" s="38"/>
    </row>
    <row r="13" spans="2:10" ht="16" x14ac:dyDescent="0.2">
      <c r="B13" s="5"/>
      <c r="C13" s="5"/>
      <c r="D13" s="5"/>
      <c r="E13" s="5"/>
      <c r="F13" s="5"/>
      <c r="G13" s="5"/>
      <c r="H13" s="5"/>
      <c r="I13" s="5"/>
      <c r="J13" s="5"/>
    </row>
    <row r="14" spans="2:10" x14ac:dyDescent="0.2">
      <c r="B14" s="57"/>
      <c r="C14" s="58"/>
      <c r="D14" s="58"/>
      <c r="E14" s="58"/>
      <c r="F14" s="58"/>
      <c r="G14" s="58"/>
      <c r="H14" s="58"/>
      <c r="I14" s="58"/>
      <c r="J14" s="59"/>
    </row>
    <row r="15" spans="2:10" x14ac:dyDescent="0.2">
      <c r="B15" s="60"/>
      <c r="C15" s="61"/>
      <c r="D15" s="61"/>
      <c r="E15" s="61"/>
      <c r="F15" s="61"/>
      <c r="G15" s="61"/>
      <c r="H15" s="61"/>
      <c r="I15" s="61"/>
      <c r="J15" s="62"/>
    </row>
    <row r="16" spans="2:10" x14ac:dyDescent="0.2">
      <c r="B16" s="4"/>
      <c r="C16" s="4"/>
      <c r="D16" s="4"/>
      <c r="E16" s="4"/>
      <c r="F16" s="4"/>
      <c r="G16" s="4"/>
      <c r="H16" s="4"/>
      <c r="I16" s="4"/>
      <c r="J16" s="4"/>
    </row>
    <row r="17" spans="2:10" x14ac:dyDescent="0.2">
      <c r="B17" s="4"/>
      <c r="C17" s="4"/>
      <c r="D17" s="4"/>
      <c r="E17" s="4"/>
      <c r="F17" s="4"/>
      <c r="G17" s="4"/>
      <c r="H17" s="4"/>
      <c r="I17" s="4"/>
      <c r="J17" s="4"/>
    </row>
    <row r="18" spans="2:10" ht="16" x14ac:dyDescent="0.2">
      <c r="B18" s="38" t="s">
        <v>80</v>
      </c>
      <c r="C18" s="38"/>
      <c r="D18" s="38"/>
      <c r="E18" s="38"/>
      <c r="F18" s="38"/>
      <c r="G18" s="38"/>
      <c r="H18" s="38"/>
      <c r="I18" s="38"/>
      <c r="J18" s="38"/>
    </row>
    <row r="19" spans="2:10" x14ac:dyDescent="0.2">
      <c r="B19" s="1"/>
      <c r="C19" s="1"/>
      <c r="D19" s="1"/>
      <c r="E19" s="1"/>
      <c r="F19" s="1"/>
      <c r="G19" s="1"/>
      <c r="H19" s="1"/>
      <c r="I19" s="1"/>
      <c r="J19" s="1"/>
    </row>
    <row r="20" spans="2:10" x14ac:dyDescent="0.2">
      <c r="B20" s="1"/>
      <c r="C20" s="1"/>
      <c r="D20" s="1"/>
      <c r="E20" s="1"/>
      <c r="F20" s="1"/>
      <c r="G20" s="1"/>
      <c r="H20" s="1"/>
      <c r="I20" s="1"/>
      <c r="J20" s="1"/>
    </row>
    <row r="21" spans="2:10" x14ac:dyDescent="0.2">
      <c r="B21" s="1"/>
      <c r="C21" s="1"/>
      <c r="D21" s="1"/>
      <c r="E21" s="1"/>
      <c r="F21" s="1"/>
      <c r="G21" s="1"/>
      <c r="H21" s="1"/>
      <c r="I21" s="1"/>
      <c r="J21" s="1"/>
    </row>
    <row r="22" spans="2:10" x14ac:dyDescent="0.2">
      <c r="B22" s="1"/>
      <c r="C22" s="1"/>
      <c r="D22" s="1"/>
      <c r="E22" s="1"/>
      <c r="F22" s="1"/>
      <c r="G22" s="1"/>
      <c r="H22" s="1"/>
      <c r="I22" s="1"/>
      <c r="J22" s="1"/>
    </row>
    <row r="23" spans="2:10" x14ac:dyDescent="0.2">
      <c r="B23" s="1"/>
      <c r="C23" s="1"/>
      <c r="D23" s="1"/>
      <c r="E23" s="1"/>
      <c r="F23" s="1"/>
      <c r="G23" s="1"/>
      <c r="H23" s="1"/>
      <c r="I23" s="1"/>
      <c r="J23" s="1"/>
    </row>
    <row r="24" spans="2:10" x14ac:dyDescent="0.2">
      <c r="B24" s="1"/>
      <c r="C24" s="1"/>
      <c r="D24" s="1"/>
      <c r="E24" s="1"/>
      <c r="F24" s="1"/>
      <c r="G24" s="1"/>
      <c r="H24" s="1"/>
      <c r="I24" s="1"/>
      <c r="J24"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row r="47" spans="2:10" x14ac:dyDescent="0.2">
      <c r="B47" s="1"/>
      <c r="C47" s="1"/>
      <c r="D47" s="1"/>
      <c r="E47" s="1"/>
      <c r="F47" s="1"/>
      <c r="G47" s="1"/>
      <c r="H47" s="1"/>
      <c r="I47" s="1"/>
      <c r="J47" s="1"/>
    </row>
  </sheetData>
  <mergeCells count="7">
    <mergeCell ref="B18:J18"/>
    <mergeCell ref="B14:J15"/>
    <mergeCell ref="B3:J3"/>
    <mergeCell ref="B4:J4"/>
    <mergeCell ref="B6:J6"/>
    <mergeCell ref="B8:J8"/>
    <mergeCell ref="B12:J12"/>
  </mergeCells>
  <conditionalFormatting sqref="B10">
    <cfRule type="expression" dxfId="21" priority="2">
      <formula>ISBLANK($B$10)</formula>
    </cfRule>
  </conditionalFormatting>
  <conditionalFormatting sqref="B14:J15">
    <cfRule type="expression" dxfId="20" priority="1">
      <formula>ISBLANK(B14)</formula>
    </cfRule>
  </conditionalFormatting>
  <dataValidations count="1">
    <dataValidation type="decimal" allowBlank="1" showInputMessage="1" showErrorMessage="1" sqref="B10">
      <formula1>0</formula1>
      <formula2>100000000</formula2>
    </dataValidation>
  </dataValidations>
  <pageMargins left="0.7" right="0.7" top="0.75" bottom="0.75" header="0.3" footer="0.3"/>
  <pageSetup paperSize="9" orientation="portrait" verticalDpi="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election activeCell="D18" sqref="D18"/>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3.5" customHeight="1" x14ac:dyDescent="0.3">
      <c r="B3" s="35" t="s">
        <v>11</v>
      </c>
      <c r="C3" s="35"/>
      <c r="D3" s="35"/>
      <c r="E3" s="35"/>
      <c r="F3" s="35"/>
      <c r="G3" s="35"/>
      <c r="H3" s="35"/>
      <c r="I3" s="35"/>
      <c r="J3" s="35"/>
    </row>
    <row r="4" spans="2:10" ht="19" x14ac:dyDescent="0.25">
      <c r="B4" s="36" t="s">
        <v>71</v>
      </c>
      <c r="C4" s="36"/>
      <c r="D4" s="36"/>
      <c r="E4" s="36"/>
      <c r="F4" s="36"/>
      <c r="G4" s="36"/>
      <c r="H4" s="36"/>
      <c r="I4" s="36"/>
      <c r="J4" s="36"/>
    </row>
    <row r="5" spans="2:10" ht="14.5" customHeight="1" x14ac:dyDescent="0.25">
      <c r="B5" s="11"/>
      <c r="C5" s="11"/>
      <c r="D5" s="11"/>
      <c r="E5" s="11"/>
      <c r="F5" s="11"/>
      <c r="G5" s="11"/>
      <c r="H5" s="11"/>
      <c r="I5" s="11"/>
      <c r="J5" s="11"/>
    </row>
    <row r="6" spans="2:10" ht="23.25" customHeight="1" x14ac:dyDescent="0.2">
      <c r="B6" s="37" t="s">
        <v>150</v>
      </c>
      <c r="C6" s="37"/>
      <c r="D6" s="37"/>
      <c r="E6" s="37"/>
      <c r="F6" s="37"/>
      <c r="G6" s="37"/>
      <c r="H6" s="37"/>
      <c r="I6" s="37"/>
      <c r="J6" s="37"/>
    </row>
    <row r="7" spans="2:10" x14ac:dyDescent="0.2">
      <c r="B7" s="1"/>
      <c r="C7" s="1"/>
      <c r="D7" s="1"/>
      <c r="E7" s="1"/>
      <c r="F7" s="1"/>
      <c r="G7" s="1"/>
      <c r="H7" s="1"/>
      <c r="I7" s="1"/>
      <c r="J7" s="1"/>
    </row>
    <row r="8" spans="2:10" ht="15.75" customHeight="1" x14ac:dyDescent="0.2">
      <c r="B8" s="38" t="s">
        <v>72</v>
      </c>
      <c r="C8" s="38"/>
      <c r="D8" s="38"/>
      <c r="E8" s="38"/>
      <c r="F8" s="38"/>
      <c r="G8" s="38"/>
      <c r="H8" s="38"/>
      <c r="I8" s="38"/>
      <c r="J8" s="38"/>
    </row>
    <row r="9" spans="2:10" ht="14.5" customHeight="1" x14ac:dyDescent="0.2">
      <c r="B9" s="5"/>
      <c r="C9" s="5"/>
      <c r="D9" s="5"/>
      <c r="E9" s="5"/>
      <c r="F9" s="5"/>
      <c r="G9" s="5"/>
      <c r="H9" s="5"/>
      <c r="I9" s="5"/>
      <c r="J9" s="5"/>
    </row>
    <row r="10" spans="2:10" x14ac:dyDescent="0.2">
      <c r="B10" s="27" t="s">
        <v>137</v>
      </c>
      <c r="C10" s="4"/>
      <c r="D10" s="4"/>
      <c r="E10" s="4"/>
      <c r="F10" s="4"/>
      <c r="G10" s="4"/>
      <c r="H10" s="4"/>
      <c r="I10" s="4"/>
      <c r="J10" s="4"/>
    </row>
    <row r="11" spans="2:10" x14ac:dyDescent="0.2">
      <c r="B11" s="31"/>
      <c r="C11" s="4"/>
      <c r="D11" s="4"/>
      <c r="E11" s="4"/>
      <c r="F11" s="4"/>
      <c r="G11" s="4"/>
      <c r="H11" s="4"/>
      <c r="I11" s="4"/>
      <c r="J11" s="4"/>
    </row>
    <row r="12" spans="2:10" ht="15.75" customHeight="1" x14ac:dyDescent="0.2">
      <c r="B12" s="9"/>
      <c r="C12" s="4"/>
      <c r="D12" s="4"/>
      <c r="E12" s="4"/>
      <c r="F12" s="4"/>
      <c r="G12" s="4"/>
      <c r="H12" s="4"/>
      <c r="I12" s="4"/>
      <c r="J12" s="4"/>
    </row>
    <row r="13" spans="2:10" x14ac:dyDescent="0.2">
      <c r="B13" s="30" t="s">
        <v>89</v>
      </c>
      <c r="C13" s="4"/>
      <c r="D13" s="4"/>
      <c r="E13" s="4"/>
      <c r="F13" s="4"/>
      <c r="G13" s="4"/>
      <c r="H13" s="4"/>
      <c r="I13" s="4"/>
      <c r="J13" s="4"/>
    </row>
    <row r="14" spans="2:10" x14ac:dyDescent="0.2">
      <c r="B14" s="9"/>
      <c r="C14" s="4"/>
      <c r="D14" s="4"/>
      <c r="E14" s="4"/>
      <c r="F14" s="4"/>
      <c r="G14" s="4"/>
      <c r="H14" s="4"/>
      <c r="I14" s="4"/>
      <c r="J14" s="4"/>
    </row>
    <row r="15" spans="2:10" ht="16" x14ac:dyDescent="0.2">
      <c r="B15" s="38" t="s">
        <v>151</v>
      </c>
      <c r="C15" s="38"/>
      <c r="D15" s="38"/>
      <c r="E15" s="38"/>
      <c r="F15" s="38"/>
      <c r="G15" s="38"/>
      <c r="H15" s="38"/>
      <c r="I15" s="38"/>
      <c r="J15" s="38"/>
    </row>
    <row r="16" spans="2:10" ht="16" x14ac:dyDescent="0.2">
      <c r="B16" s="5"/>
      <c r="C16" s="5"/>
      <c r="D16" s="5"/>
      <c r="E16" s="5"/>
      <c r="F16" s="5"/>
      <c r="G16" s="5"/>
      <c r="H16" s="5"/>
      <c r="I16" s="5"/>
      <c r="J16" s="5"/>
    </row>
    <row r="17" spans="2:10" x14ac:dyDescent="0.2">
      <c r="B17" s="27" t="s">
        <v>137</v>
      </c>
      <c r="C17" s="9"/>
      <c r="D17" s="9"/>
      <c r="E17" s="9"/>
      <c r="F17" s="9"/>
      <c r="G17" s="9"/>
      <c r="H17" s="9"/>
      <c r="I17" s="9"/>
      <c r="J17" s="9"/>
    </row>
    <row r="18" spans="2:10" x14ac:dyDescent="0.2">
      <c r="B18" s="31"/>
      <c r="C18" s="9"/>
      <c r="D18" s="9"/>
      <c r="E18" s="9"/>
      <c r="F18" s="9"/>
      <c r="G18" s="9"/>
      <c r="H18" s="9"/>
      <c r="I18" s="9"/>
      <c r="J18" s="9"/>
    </row>
    <row r="19" spans="2:10" x14ac:dyDescent="0.2">
      <c r="B19" s="4"/>
      <c r="C19" s="4"/>
      <c r="D19" s="4"/>
      <c r="E19" s="4"/>
      <c r="F19" s="4"/>
      <c r="G19" s="4"/>
      <c r="H19" s="4"/>
      <c r="I19" s="4"/>
      <c r="J19" s="4"/>
    </row>
    <row r="20" spans="2:10" x14ac:dyDescent="0.2">
      <c r="B20" s="30" t="s">
        <v>88</v>
      </c>
      <c r="C20" s="4"/>
      <c r="D20" s="4"/>
      <c r="E20" s="4"/>
      <c r="F20" s="4"/>
      <c r="G20" s="4"/>
      <c r="H20" s="4"/>
      <c r="I20" s="4"/>
      <c r="J20" s="4"/>
    </row>
    <row r="21" spans="2:10" x14ac:dyDescent="0.2">
      <c r="B21" s="9"/>
      <c r="C21" s="4"/>
      <c r="D21" s="4"/>
      <c r="E21" s="4"/>
      <c r="F21" s="4"/>
      <c r="G21" s="4"/>
      <c r="H21" s="4"/>
      <c r="I21" s="4"/>
      <c r="J21" s="4"/>
    </row>
    <row r="22" spans="2:10" ht="15.75" customHeight="1" x14ac:dyDescent="0.2">
      <c r="B22" s="38" t="s">
        <v>83</v>
      </c>
      <c r="C22" s="38"/>
      <c r="D22" s="38"/>
      <c r="E22" s="38"/>
      <c r="F22" s="38"/>
      <c r="G22" s="38"/>
      <c r="H22" s="38"/>
      <c r="I22" s="38"/>
      <c r="J22" s="38"/>
    </row>
    <row r="23" spans="2:10" ht="16" x14ac:dyDescent="0.2">
      <c r="B23" s="5"/>
      <c r="C23" s="5"/>
      <c r="D23" s="5"/>
      <c r="E23" s="5"/>
      <c r="F23" s="5"/>
      <c r="G23" s="5"/>
      <c r="H23" s="5"/>
      <c r="I23" s="5"/>
      <c r="J23" s="5"/>
    </row>
    <row r="24" spans="2:10" x14ac:dyDescent="0.2">
      <c r="B24" s="33"/>
      <c r="C24" s="9"/>
      <c r="D24" s="9"/>
      <c r="E24" s="9"/>
      <c r="F24" s="9"/>
      <c r="G24" s="9"/>
      <c r="H24" s="9"/>
      <c r="I24" s="9"/>
      <c r="J24" s="9"/>
    </row>
    <row r="25" spans="2:10" x14ac:dyDescent="0.2">
      <c r="B25" s="1"/>
      <c r="C25" s="1"/>
      <c r="D25" s="1"/>
      <c r="E25" s="1"/>
      <c r="F25" s="1"/>
      <c r="G25" s="1"/>
      <c r="H25" s="1"/>
      <c r="I25" s="1"/>
      <c r="J25" s="1"/>
    </row>
    <row r="26" spans="2:10" x14ac:dyDescent="0.2">
      <c r="B26" s="1"/>
      <c r="C26" s="1"/>
      <c r="D26" s="1"/>
      <c r="E26" s="1"/>
      <c r="F26" s="1"/>
      <c r="G26" s="1"/>
      <c r="H26" s="1"/>
      <c r="I26" s="1"/>
      <c r="J26" s="1"/>
    </row>
    <row r="27" spans="2:10" ht="16" x14ac:dyDescent="0.2">
      <c r="B27" s="38" t="s">
        <v>82</v>
      </c>
      <c r="C27" s="38"/>
      <c r="D27" s="38"/>
      <c r="E27" s="38"/>
      <c r="F27" s="38"/>
      <c r="G27" s="38"/>
      <c r="H27" s="38"/>
      <c r="I27" s="38"/>
      <c r="J27" s="38"/>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row r="47" spans="2:10" x14ac:dyDescent="0.2">
      <c r="B47" s="1"/>
      <c r="C47" s="1"/>
      <c r="D47" s="1"/>
      <c r="E47" s="1"/>
      <c r="F47" s="1"/>
      <c r="G47" s="1"/>
      <c r="H47" s="1"/>
      <c r="I47" s="1"/>
      <c r="J47" s="1"/>
    </row>
  </sheetData>
  <mergeCells count="7">
    <mergeCell ref="B15:J15"/>
    <mergeCell ref="B22:J22"/>
    <mergeCell ref="B27:J27"/>
    <mergeCell ref="B3:J3"/>
    <mergeCell ref="B4:J4"/>
    <mergeCell ref="B6:J6"/>
    <mergeCell ref="B8:J8"/>
  </mergeCells>
  <conditionalFormatting sqref="C17:J18 C24:J24">
    <cfRule type="expression" dxfId="19" priority="4">
      <formula>ISBLANK($B$10)</formula>
    </cfRule>
  </conditionalFormatting>
  <conditionalFormatting sqref="B11">
    <cfRule type="expression" dxfId="18" priority="3">
      <formula>ISBLANK(B11)</formula>
    </cfRule>
  </conditionalFormatting>
  <conditionalFormatting sqref="B18">
    <cfRule type="expression" dxfId="17" priority="2">
      <formula>ISBLANK(B18)</formula>
    </cfRule>
  </conditionalFormatting>
  <conditionalFormatting sqref="B24">
    <cfRule type="expression" dxfId="16" priority="1">
      <formula>ISBLANK(B24)</formula>
    </cfRule>
  </conditionalFormatting>
  <dataValidations count="2">
    <dataValidation type="decimal" allowBlank="1" showInputMessage="1" showErrorMessage="1" sqref="B24">
      <formula1>0</formula1>
      <formula2>100000000</formula2>
    </dataValidation>
    <dataValidation type="list" allowBlank="1" showInputMessage="1" showErrorMessage="1" sqref="B18 B11">
      <formula1>YesNo</formula1>
    </dataValidation>
  </dataValidations>
  <pageMargins left="0.7" right="0.7" top="0.75" bottom="0.75" header="0.3" footer="0.3"/>
  <pageSetup paperSize="9" orientation="portrait" verticalDpi="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workbookViewId="0">
      <selection activeCell="B7" sqref="B7"/>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3.5" customHeight="1" x14ac:dyDescent="0.3">
      <c r="B3" s="35" t="s">
        <v>11</v>
      </c>
      <c r="C3" s="35"/>
      <c r="D3" s="35"/>
      <c r="E3" s="35"/>
      <c r="F3" s="35"/>
      <c r="G3" s="35"/>
      <c r="H3" s="35"/>
      <c r="I3" s="35"/>
      <c r="J3" s="35"/>
    </row>
    <row r="4" spans="2:10" ht="19" x14ac:dyDescent="0.25">
      <c r="B4" s="36" t="s">
        <v>73</v>
      </c>
      <c r="C4" s="36"/>
      <c r="D4" s="36"/>
      <c r="E4" s="36"/>
      <c r="F4" s="36"/>
      <c r="G4" s="36"/>
      <c r="H4" s="36"/>
      <c r="I4" s="36"/>
      <c r="J4" s="36"/>
    </row>
    <row r="5" spans="2:10" ht="14.5" customHeight="1" x14ac:dyDescent="0.25">
      <c r="B5" s="11"/>
      <c r="C5" s="11"/>
      <c r="D5" s="11"/>
      <c r="E5" s="11"/>
      <c r="F5" s="11"/>
      <c r="G5" s="11"/>
      <c r="H5" s="11"/>
      <c r="I5" s="11"/>
      <c r="J5" s="11"/>
    </row>
    <row r="6" spans="2:10" ht="25.5" customHeight="1" x14ac:dyDescent="0.2">
      <c r="B6" s="37" t="s">
        <v>152</v>
      </c>
      <c r="C6" s="37"/>
      <c r="D6" s="37"/>
      <c r="E6" s="37"/>
      <c r="F6" s="37"/>
      <c r="G6" s="37"/>
      <c r="H6" s="37"/>
      <c r="I6" s="37"/>
      <c r="J6" s="37"/>
    </row>
    <row r="7" spans="2:10" x14ac:dyDescent="0.2">
      <c r="B7" s="1"/>
      <c r="C7" s="1"/>
      <c r="D7" s="1"/>
      <c r="E7" s="1"/>
      <c r="F7" s="1"/>
      <c r="G7" s="1"/>
      <c r="H7" s="1"/>
      <c r="I7" s="1"/>
      <c r="J7" s="1"/>
    </row>
    <row r="8" spans="2:10" ht="15.75" customHeight="1" x14ac:dyDescent="0.2">
      <c r="B8" s="38" t="s">
        <v>143</v>
      </c>
      <c r="C8" s="38"/>
      <c r="D8" s="38"/>
      <c r="E8" s="38"/>
      <c r="F8" s="38"/>
      <c r="G8" s="38"/>
      <c r="H8" s="38"/>
      <c r="I8" s="38"/>
      <c r="J8" s="38"/>
    </row>
    <row r="9" spans="2:10" ht="14.5" customHeight="1" x14ac:dyDescent="0.2">
      <c r="B9" s="5"/>
      <c r="C9" s="5"/>
      <c r="D9" s="5"/>
      <c r="E9" s="5"/>
      <c r="F9" s="5"/>
      <c r="G9" s="5"/>
      <c r="H9" s="5"/>
      <c r="I9" s="5"/>
      <c r="J9" s="5"/>
    </row>
    <row r="10" spans="2:10" x14ac:dyDescent="0.2">
      <c r="B10" s="27" t="s">
        <v>137</v>
      </c>
      <c r="C10" s="4"/>
      <c r="D10" s="63"/>
      <c r="E10" s="64"/>
      <c r="F10" s="64"/>
      <c r="G10" s="64"/>
      <c r="H10" s="64"/>
      <c r="I10" s="64"/>
      <c r="J10" s="65"/>
    </row>
    <row r="11" spans="2:10" x14ac:dyDescent="0.2">
      <c r="B11" s="31"/>
      <c r="C11" s="4"/>
      <c r="D11" s="66"/>
      <c r="E11" s="67"/>
      <c r="F11" s="67"/>
      <c r="G11" s="67"/>
      <c r="H11" s="67"/>
      <c r="I11" s="67"/>
      <c r="J11" s="68"/>
    </row>
    <row r="12" spans="2:10" ht="15.75" customHeight="1" x14ac:dyDescent="0.2">
      <c r="B12" s="9"/>
      <c r="C12" s="4"/>
      <c r="D12" s="4"/>
      <c r="E12" s="4"/>
      <c r="F12" s="4"/>
      <c r="G12" s="4"/>
      <c r="H12" s="4"/>
      <c r="I12" s="4"/>
      <c r="J12" s="4"/>
    </row>
    <row r="13" spans="2:10" x14ac:dyDescent="0.2">
      <c r="B13" s="30" t="s">
        <v>147</v>
      </c>
      <c r="C13" s="4"/>
      <c r="D13" s="4"/>
      <c r="E13" s="4"/>
      <c r="F13" s="4"/>
      <c r="G13" s="4"/>
      <c r="H13" s="4"/>
      <c r="I13" s="4"/>
      <c r="J13" s="4"/>
    </row>
    <row r="14" spans="2:10" x14ac:dyDescent="0.2">
      <c r="B14" s="9"/>
      <c r="C14" s="4"/>
      <c r="D14" s="4"/>
      <c r="E14" s="4"/>
      <c r="F14" s="4"/>
      <c r="G14" s="4"/>
      <c r="H14" s="4"/>
      <c r="I14" s="4"/>
      <c r="J14" s="4"/>
    </row>
    <row r="15" spans="2:10" ht="16" x14ac:dyDescent="0.2">
      <c r="B15" s="38" t="s">
        <v>86</v>
      </c>
      <c r="C15" s="38"/>
      <c r="D15" s="38"/>
      <c r="E15" s="38"/>
      <c r="F15" s="38"/>
      <c r="G15" s="38"/>
      <c r="H15" s="38"/>
      <c r="I15" s="38"/>
      <c r="J15" s="38"/>
    </row>
    <row r="16" spans="2:10" ht="16" x14ac:dyDescent="0.2">
      <c r="B16" s="5"/>
      <c r="C16" s="5"/>
      <c r="D16" s="5"/>
      <c r="E16" s="5"/>
      <c r="F16" s="5"/>
      <c r="G16" s="5"/>
      <c r="H16" s="5"/>
      <c r="I16" s="5"/>
      <c r="J16" s="5"/>
    </row>
    <row r="17" spans="2:10" x14ac:dyDescent="0.2">
      <c r="B17" s="33"/>
      <c r="C17" s="9"/>
      <c r="D17" s="9"/>
      <c r="E17" s="9"/>
      <c r="F17" s="9"/>
      <c r="G17" s="9"/>
      <c r="H17" s="9"/>
      <c r="I17" s="9"/>
      <c r="J17" s="9"/>
    </row>
    <row r="18" spans="2:10" x14ac:dyDescent="0.2">
      <c r="B18" s="1"/>
      <c r="C18" s="1"/>
      <c r="D18" s="1"/>
      <c r="E18" s="1"/>
      <c r="F18" s="1"/>
      <c r="G18" s="1"/>
      <c r="H18" s="1"/>
      <c r="I18" s="1"/>
      <c r="J18" s="1"/>
    </row>
    <row r="19" spans="2:10" x14ac:dyDescent="0.2">
      <c r="B19" s="1"/>
      <c r="C19" s="1"/>
      <c r="D19" s="1"/>
      <c r="E19" s="1"/>
      <c r="F19" s="1"/>
      <c r="G19" s="1"/>
      <c r="H19" s="1"/>
      <c r="I19" s="1"/>
      <c r="J19" s="1"/>
    </row>
    <row r="20" spans="2:10" ht="16" x14ac:dyDescent="0.2">
      <c r="B20" s="38" t="s">
        <v>85</v>
      </c>
      <c r="C20" s="38"/>
      <c r="D20" s="38"/>
      <c r="E20" s="38"/>
      <c r="F20" s="38"/>
      <c r="G20" s="38"/>
      <c r="H20" s="38"/>
      <c r="I20" s="38"/>
      <c r="J20" s="38"/>
    </row>
    <row r="21" spans="2:10" x14ac:dyDescent="0.2">
      <c r="B21" s="1"/>
      <c r="C21" s="1"/>
      <c r="D21" s="1"/>
      <c r="E21" s="1"/>
      <c r="F21" s="1"/>
      <c r="G21" s="1"/>
      <c r="H21" s="1"/>
      <c r="I21" s="1"/>
      <c r="J21" s="1"/>
    </row>
    <row r="22" spans="2:10" x14ac:dyDescent="0.2">
      <c r="B22" s="1"/>
      <c r="C22" s="1"/>
      <c r="D22" s="1"/>
      <c r="E22" s="1"/>
      <c r="F22" s="1"/>
      <c r="G22" s="1"/>
      <c r="H22" s="1"/>
      <c r="I22" s="1"/>
      <c r="J22" s="1"/>
    </row>
    <row r="23" spans="2:10" x14ac:dyDescent="0.2">
      <c r="B23" s="1"/>
      <c r="C23" s="1"/>
      <c r="D23" s="1"/>
      <c r="E23" s="1"/>
      <c r="F23" s="1"/>
      <c r="G23" s="1"/>
      <c r="H23" s="1"/>
      <c r="I23" s="1"/>
      <c r="J23" s="1"/>
    </row>
    <row r="24" spans="2:10" x14ac:dyDescent="0.2">
      <c r="B24" s="1"/>
      <c r="C24" s="1"/>
      <c r="D24" s="1"/>
      <c r="E24" s="1"/>
      <c r="F24" s="1"/>
      <c r="G24" s="1"/>
      <c r="H24" s="1"/>
      <c r="I24" s="1"/>
      <c r="J24"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sheetData>
  <mergeCells count="7">
    <mergeCell ref="B20:J20"/>
    <mergeCell ref="D10:J11"/>
    <mergeCell ref="B15:J15"/>
    <mergeCell ref="B3:J3"/>
    <mergeCell ref="B4:J4"/>
    <mergeCell ref="B6:J6"/>
    <mergeCell ref="B8:J8"/>
  </mergeCells>
  <conditionalFormatting sqref="B17">
    <cfRule type="expression" dxfId="15" priority="2">
      <formula>ISBLANK(B17)</formula>
    </cfRule>
  </conditionalFormatting>
  <conditionalFormatting sqref="C17:J17">
    <cfRule type="expression" dxfId="14" priority="5">
      <formula>ISBLANK($B$10)</formula>
    </cfRule>
  </conditionalFormatting>
  <conditionalFormatting sqref="B11">
    <cfRule type="expression" dxfId="13" priority="4">
      <formula>ISBLANK($B$11)</formula>
    </cfRule>
  </conditionalFormatting>
  <conditionalFormatting sqref="D10:J11">
    <cfRule type="expression" dxfId="12" priority="1">
      <formula>ISBLANK($D$10)</formula>
    </cfRule>
  </conditionalFormatting>
  <dataValidations count="2">
    <dataValidation type="list" allowBlank="1" showInputMessage="1" showErrorMessage="1" sqref="B11">
      <formula1>YesNo</formula1>
    </dataValidation>
    <dataValidation type="decimal" allowBlank="1" showInputMessage="1" showErrorMessage="1" sqref="B17">
      <formula1>0</formula1>
      <formula2>100000000</formula2>
    </dataValidation>
  </dataValidations>
  <pageMargins left="0.7" right="0.7" top="0.75" bottom="0.75" header="0.3" footer="0.3"/>
  <pageSetup paperSize="9" orientation="portrait" verticalDpi="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workbookViewId="0">
      <selection activeCell="B13" sqref="B13"/>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3.5" customHeight="1" x14ac:dyDescent="0.3">
      <c r="B3" s="35" t="s">
        <v>11</v>
      </c>
      <c r="C3" s="35"/>
      <c r="D3" s="35"/>
      <c r="E3" s="35"/>
      <c r="F3" s="35"/>
      <c r="G3" s="35"/>
      <c r="H3" s="35"/>
      <c r="I3" s="35"/>
      <c r="J3" s="35"/>
    </row>
    <row r="4" spans="2:10" ht="19" x14ac:dyDescent="0.25">
      <c r="B4" s="36" t="s">
        <v>74</v>
      </c>
      <c r="C4" s="36"/>
      <c r="D4" s="36"/>
      <c r="E4" s="36"/>
      <c r="F4" s="36"/>
      <c r="G4" s="36"/>
      <c r="H4" s="36"/>
      <c r="I4" s="36"/>
      <c r="J4" s="36"/>
    </row>
    <row r="5" spans="2:10" ht="14.5" customHeight="1" x14ac:dyDescent="0.25">
      <c r="B5" s="11"/>
      <c r="C5" s="11"/>
      <c r="D5" s="11"/>
      <c r="E5" s="11"/>
      <c r="F5" s="11"/>
      <c r="G5" s="11"/>
      <c r="H5" s="11"/>
      <c r="I5" s="11"/>
      <c r="J5" s="11"/>
    </row>
    <row r="6" spans="2:10" ht="25.5" customHeight="1" x14ac:dyDescent="0.2">
      <c r="B6" s="37" t="s">
        <v>144</v>
      </c>
      <c r="C6" s="37"/>
      <c r="D6" s="37"/>
      <c r="E6" s="37"/>
      <c r="F6" s="37"/>
      <c r="G6" s="37"/>
      <c r="H6" s="37"/>
      <c r="I6" s="37"/>
      <c r="J6" s="37"/>
    </row>
    <row r="7" spans="2:10" x14ac:dyDescent="0.2">
      <c r="B7" s="1"/>
      <c r="C7" s="1"/>
      <c r="D7" s="1"/>
      <c r="E7" s="1"/>
      <c r="F7" s="1"/>
      <c r="G7" s="1"/>
      <c r="H7" s="1"/>
      <c r="I7" s="1"/>
      <c r="J7" s="1"/>
    </row>
    <row r="8" spans="2:10" ht="31.5" customHeight="1" x14ac:dyDescent="0.2">
      <c r="B8" s="38" t="s">
        <v>145</v>
      </c>
      <c r="C8" s="38"/>
      <c r="D8" s="38"/>
      <c r="E8" s="38"/>
      <c r="F8" s="38"/>
      <c r="G8" s="38"/>
      <c r="H8" s="38"/>
      <c r="I8" s="38"/>
      <c r="J8" s="38"/>
    </row>
    <row r="9" spans="2:10" ht="14.5" customHeight="1" x14ac:dyDescent="0.2">
      <c r="B9" s="5"/>
      <c r="C9" s="5"/>
      <c r="D9" s="5"/>
      <c r="E9" s="5"/>
      <c r="F9" s="5"/>
      <c r="G9" s="5"/>
      <c r="H9" s="5"/>
      <c r="I9" s="5"/>
      <c r="J9" s="5"/>
    </row>
    <row r="10" spans="2:10" x14ac:dyDescent="0.2">
      <c r="B10" s="33"/>
      <c r="C10" s="4"/>
      <c r="D10" s="4"/>
      <c r="E10" s="4"/>
      <c r="F10" s="4"/>
      <c r="G10" s="4"/>
      <c r="H10" s="4"/>
      <c r="I10" s="4"/>
      <c r="J10" s="4"/>
    </row>
    <row r="11" spans="2:10" x14ac:dyDescent="0.2">
      <c r="B11" s="9"/>
      <c r="C11" s="4"/>
      <c r="D11" s="4"/>
      <c r="E11" s="4"/>
      <c r="F11" s="4"/>
      <c r="G11" s="4"/>
      <c r="H11" s="4"/>
      <c r="I11" s="4"/>
      <c r="J11" s="4"/>
    </row>
    <row r="12" spans="2:10" ht="15.75" customHeight="1" x14ac:dyDescent="0.2">
      <c r="B12" s="38" t="s">
        <v>92</v>
      </c>
      <c r="C12" s="38"/>
      <c r="D12" s="38"/>
      <c r="E12" s="38"/>
      <c r="F12" s="38"/>
      <c r="G12" s="38"/>
      <c r="H12" s="38"/>
      <c r="I12" s="38"/>
      <c r="J12" s="38"/>
    </row>
    <row r="13" spans="2:10" ht="16" x14ac:dyDescent="0.2">
      <c r="B13" s="5"/>
      <c r="C13" s="5"/>
      <c r="D13" s="5"/>
      <c r="E13" s="5"/>
      <c r="F13" s="5"/>
      <c r="G13" s="5"/>
      <c r="H13" s="5"/>
      <c r="I13" s="5"/>
      <c r="J13" s="5"/>
    </row>
    <row r="14" spans="2:10" x14ac:dyDescent="0.2">
      <c r="B14" s="63"/>
      <c r="C14" s="64"/>
      <c r="D14" s="64"/>
      <c r="E14" s="64"/>
      <c r="F14" s="64"/>
      <c r="G14" s="64"/>
      <c r="H14" s="64"/>
      <c r="I14" s="64"/>
      <c r="J14" s="65"/>
    </row>
    <row r="15" spans="2:10" ht="15.75" customHeight="1" x14ac:dyDescent="0.2">
      <c r="B15" s="66"/>
      <c r="C15" s="67"/>
      <c r="D15" s="67"/>
      <c r="E15" s="67"/>
      <c r="F15" s="67"/>
      <c r="G15" s="67"/>
      <c r="H15" s="67"/>
      <c r="I15" s="67"/>
      <c r="J15" s="68"/>
    </row>
    <row r="16" spans="2:10" x14ac:dyDescent="0.2">
      <c r="B16" s="1"/>
      <c r="C16" s="1"/>
      <c r="D16" s="1"/>
      <c r="E16" s="1"/>
      <c r="F16" s="1"/>
      <c r="G16" s="1"/>
      <c r="H16" s="1"/>
      <c r="I16" s="1"/>
      <c r="J16" s="1"/>
    </row>
    <row r="17" spans="2:10" x14ac:dyDescent="0.2">
      <c r="B17" s="1"/>
      <c r="C17" s="1"/>
      <c r="D17" s="1"/>
      <c r="E17" s="1"/>
      <c r="F17" s="1"/>
      <c r="G17" s="1"/>
      <c r="H17" s="1"/>
      <c r="I17" s="1"/>
      <c r="J17" s="1"/>
    </row>
    <row r="18" spans="2:10" ht="16" x14ac:dyDescent="0.2">
      <c r="B18" s="38" t="s">
        <v>87</v>
      </c>
      <c r="C18" s="38"/>
      <c r="D18" s="38"/>
      <c r="E18" s="38"/>
      <c r="F18" s="38"/>
      <c r="G18" s="38"/>
      <c r="H18" s="38"/>
      <c r="I18" s="38"/>
      <c r="J18" s="38"/>
    </row>
    <row r="19" spans="2:10" x14ac:dyDescent="0.2">
      <c r="B19" s="1"/>
      <c r="C19" s="1"/>
      <c r="D19" s="1"/>
      <c r="E19" s="1"/>
      <c r="F19" s="1"/>
      <c r="G19" s="1"/>
      <c r="H19" s="1"/>
      <c r="I19" s="1"/>
      <c r="J19" s="1"/>
    </row>
    <row r="20" spans="2:10" x14ac:dyDescent="0.2">
      <c r="B20" s="1"/>
      <c r="C20" s="1"/>
      <c r="D20" s="1"/>
      <c r="E20" s="1"/>
      <c r="F20" s="1"/>
      <c r="G20" s="1"/>
      <c r="H20" s="1"/>
      <c r="I20" s="1"/>
      <c r="J20" s="1"/>
    </row>
    <row r="21" spans="2:10" x14ac:dyDescent="0.2">
      <c r="B21" s="1"/>
      <c r="C21" s="1"/>
      <c r="D21" s="1"/>
      <c r="E21" s="1"/>
      <c r="F21" s="1"/>
      <c r="G21" s="1"/>
      <c r="H21" s="1"/>
      <c r="I21" s="1"/>
      <c r="J21" s="1"/>
    </row>
    <row r="22" spans="2:10" x14ac:dyDescent="0.2">
      <c r="B22" s="1"/>
      <c r="C22" s="1"/>
      <c r="D22" s="1"/>
      <c r="E22" s="1"/>
      <c r="F22" s="1"/>
      <c r="G22" s="1"/>
      <c r="H22" s="1"/>
      <c r="I22" s="1"/>
      <c r="J22" s="1"/>
    </row>
    <row r="23" spans="2:10" x14ac:dyDescent="0.2">
      <c r="B23" s="1"/>
      <c r="C23" s="1"/>
      <c r="D23" s="1"/>
      <c r="E23" s="1"/>
      <c r="F23" s="1"/>
      <c r="G23" s="1"/>
      <c r="H23" s="1"/>
      <c r="I23" s="1"/>
      <c r="J23" s="1"/>
    </row>
    <row r="24" spans="2:10" x14ac:dyDescent="0.2">
      <c r="B24" s="1"/>
      <c r="C24" s="1"/>
      <c r="D24" s="1"/>
      <c r="E24" s="1"/>
      <c r="F24" s="1"/>
      <c r="G24" s="1"/>
      <c r="H24" s="1"/>
      <c r="I24" s="1"/>
      <c r="J24"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sheetData>
  <mergeCells count="7">
    <mergeCell ref="B18:J18"/>
    <mergeCell ref="B12:J12"/>
    <mergeCell ref="B14:J15"/>
    <mergeCell ref="B3:J3"/>
    <mergeCell ref="B4:J4"/>
    <mergeCell ref="B6:J6"/>
    <mergeCell ref="B8:J8"/>
  </mergeCells>
  <conditionalFormatting sqref="B10">
    <cfRule type="expression" dxfId="11" priority="2">
      <formula>ISBLANK($B$10)</formula>
    </cfRule>
  </conditionalFormatting>
  <conditionalFormatting sqref="B14:J15">
    <cfRule type="expression" dxfId="10" priority="1">
      <formula>ISBLANK(B14)</formula>
    </cfRule>
  </conditionalFormatting>
  <dataValidations count="1">
    <dataValidation type="decimal" allowBlank="1" showInputMessage="1" showErrorMessage="1" sqref="B10">
      <formula1>0</formula1>
      <formula2>100000000</formula2>
    </dataValidation>
  </dataValidations>
  <pageMargins left="0.7" right="0.7" top="0.75" bottom="0.75" header="0.3" footer="0.3"/>
  <pageSetup paperSize="9" orientation="portrait" verticalDpi="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workbookViewId="0">
      <selection activeCell="B14" sqref="B14"/>
    </sheetView>
  </sheetViews>
  <sheetFormatPr baseColWidth="10" defaultColWidth="8.83203125" defaultRowHeight="15" x14ac:dyDescent="0.2"/>
  <cols>
    <col min="1" max="1" width="3.6640625" style="1" customWidth="1"/>
    <col min="2" max="2" width="62.6640625" customWidth="1"/>
    <col min="3" max="3" width="16.83203125" customWidth="1"/>
    <col min="4" max="4" width="18" customWidth="1"/>
    <col min="5" max="5" width="19.6640625" customWidth="1"/>
    <col min="6" max="7" width="8" customWidth="1"/>
    <col min="8" max="10" width="10.5" customWidth="1"/>
    <col min="11" max="16384" width="8.83203125" style="1"/>
  </cols>
  <sheetData>
    <row r="1" spans="2:10" ht="64.5" customHeight="1" x14ac:dyDescent="0.2">
      <c r="B1" s="1"/>
      <c r="C1" s="1"/>
      <c r="D1" s="1"/>
      <c r="E1" s="1"/>
      <c r="F1" s="1"/>
      <c r="G1" s="1"/>
      <c r="H1" s="1"/>
      <c r="I1" s="1"/>
      <c r="J1" s="1"/>
    </row>
    <row r="2" spans="2:10" x14ac:dyDescent="0.2">
      <c r="B2" s="1"/>
      <c r="C2" s="1"/>
      <c r="D2" s="1"/>
      <c r="E2" s="1"/>
      <c r="F2" s="1"/>
      <c r="G2" s="1"/>
      <c r="H2" s="1"/>
      <c r="I2" s="1"/>
      <c r="J2" s="1"/>
    </row>
    <row r="3" spans="2:10" ht="23.5" customHeight="1" x14ac:dyDescent="0.3">
      <c r="B3" s="35" t="s">
        <v>11</v>
      </c>
      <c r="C3" s="35"/>
      <c r="D3" s="35"/>
      <c r="E3" s="35"/>
      <c r="F3" s="35"/>
      <c r="G3" s="35"/>
      <c r="H3" s="35"/>
      <c r="I3" s="35"/>
      <c r="J3" s="35"/>
    </row>
    <row r="4" spans="2:10" ht="19" x14ac:dyDescent="0.25">
      <c r="B4" s="36" t="s">
        <v>75</v>
      </c>
      <c r="C4" s="36"/>
      <c r="D4" s="36"/>
      <c r="E4" s="36"/>
      <c r="F4" s="36"/>
      <c r="G4" s="36"/>
      <c r="H4" s="36"/>
      <c r="I4" s="36"/>
      <c r="J4" s="36"/>
    </row>
    <row r="5" spans="2:10" ht="14.5" customHeight="1" x14ac:dyDescent="0.25">
      <c r="B5" s="11"/>
      <c r="C5" s="11"/>
      <c r="D5" s="11"/>
      <c r="E5" s="11"/>
      <c r="F5" s="11"/>
      <c r="G5" s="11"/>
      <c r="H5" s="11"/>
      <c r="I5" s="11"/>
      <c r="J5" s="11"/>
    </row>
    <row r="6" spans="2:10" ht="25.5" customHeight="1" x14ac:dyDescent="0.2">
      <c r="B6" s="37" t="s">
        <v>153</v>
      </c>
      <c r="C6" s="37"/>
      <c r="D6" s="37"/>
      <c r="E6" s="37"/>
      <c r="F6" s="37"/>
      <c r="G6" s="37"/>
      <c r="H6" s="37"/>
      <c r="I6" s="37"/>
      <c r="J6" s="37"/>
    </row>
    <row r="7" spans="2:10" x14ac:dyDescent="0.2">
      <c r="B7" s="1"/>
      <c r="C7" s="1"/>
      <c r="D7" s="1"/>
      <c r="E7" s="1"/>
      <c r="F7" s="1"/>
      <c r="G7" s="1"/>
      <c r="H7" s="1"/>
      <c r="I7" s="1"/>
      <c r="J7" s="1"/>
    </row>
    <row r="8" spans="2:10" ht="16" x14ac:dyDescent="0.2">
      <c r="B8" s="38" t="s">
        <v>93</v>
      </c>
      <c r="C8" s="38"/>
      <c r="D8" s="38"/>
      <c r="E8" s="38"/>
      <c r="F8" s="38"/>
      <c r="G8" s="38"/>
      <c r="H8" s="38"/>
      <c r="I8" s="38"/>
      <c r="J8" s="38"/>
    </row>
    <row r="9" spans="2:10" ht="14.5" customHeight="1" x14ac:dyDescent="0.2">
      <c r="B9" s="5"/>
      <c r="C9" s="5"/>
      <c r="D9" s="5"/>
      <c r="E9" s="5"/>
      <c r="F9" s="5"/>
      <c r="G9" s="5"/>
      <c r="H9" s="5"/>
      <c r="I9" s="5"/>
      <c r="J9" s="5"/>
    </row>
    <row r="10" spans="2:10" ht="16" x14ac:dyDescent="0.2">
      <c r="B10" s="27" t="s">
        <v>137</v>
      </c>
      <c r="C10" s="5"/>
      <c r="D10" s="5"/>
      <c r="E10" s="5"/>
      <c r="F10" s="5"/>
      <c r="G10" s="5"/>
      <c r="H10" s="5"/>
      <c r="I10" s="5"/>
      <c r="J10" s="5"/>
    </row>
    <row r="11" spans="2:10" x14ac:dyDescent="0.2">
      <c r="B11" s="31"/>
      <c r="C11" s="4"/>
      <c r="D11" s="4"/>
      <c r="E11" s="4"/>
      <c r="F11" s="4"/>
      <c r="G11" s="4"/>
      <c r="H11" s="4"/>
      <c r="I11" s="4"/>
      <c r="J11" s="4"/>
    </row>
    <row r="12" spans="2:10" ht="15.75" customHeight="1" x14ac:dyDescent="0.2">
      <c r="B12" s="9"/>
      <c r="C12" s="4"/>
      <c r="D12" s="4"/>
      <c r="E12" s="4"/>
      <c r="F12" s="4"/>
      <c r="G12" s="4"/>
      <c r="H12" s="4"/>
      <c r="I12" s="4"/>
      <c r="J12" s="4"/>
    </row>
    <row r="13" spans="2:10" x14ac:dyDescent="0.2">
      <c r="B13" s="30" t="s">
        <v>156</v>
      </c>
      <c r="C13" s="4"/>
      <c r="D13" s="4"/>
      <c r="E13" s="4"/>
      <c r="F13" s="4"/>
      <c r="G13" s="4"/>
      <c r="H13" s="4"/>
      <c r="I13" s="4"/>
      <c r="J13" s="4"/>
    </row>
    <row r="14" spans="2:10" x14ac:dyDescent="0.2">
      <c r="B14" s="9"/>
      <c r="C14" s="4"/>
      <c r="D14" s="4"/>
      <c r="E14" s="4"/>
      <c r="F14" s="4"/>
      <c r="G14" s="4"/>
      <c r="H14" s="4"/>
      <c r="I14" s="4"/>
      <c r="J14" s="4"/>
    </row>
    <row r="15" spans="2:10" ht="35.25" customHeight="1" x14ac:dyDescent="0.2">
      <c r="B15" s="38" t="s">
        <v>154</v>
      </c>
      <c r="C15" s="38"/>
      <c r="D15" s="38"/>
      <c r="E15" s="38"/>
      <c r="F15" s="38"/>
      <c r="G15" s="38"/>
      <c r="H15" s="38"/>
      <c r="I15" s="38"/>
      <c r="J15" s="38"/>
    </row>
    <row r="16" spans="2:10" ht="16" x14ac:dyDescent="0.2">
      <c r="B16" s="5"/>
      <c r="C16" s="5"/>
      <c r="D16" s="5"/>
      <c r="E16" s="5"/>
      <c r="F16" s="5"/>
      <c r="G16" s="5"/>
      <c r="H16" s="5"/>
      <c r="I16" s="5"/>
      <c r="J16" s="5"/>
    </row>
    <row r="17" spans="2:10" x14ac:dyDescent="0.2">
      <c r="B17" s="34"/>
      <c r="C17" s="4"/>
      <c r="D17" s="4"/>
      <c r="E17" s="4"/>
      <c r="F17" s="4"/>
      <c r="G17" s="4"/>
      <c r="H17" s="4"/>
      <c r="I17" s="4"/>
      <c r="J17" s="4"/>
    </row>
    <row r="18" spans="2:10" x14ac:dyDescent="0.2">
      <c r="B18" s="1"/>
      <c r="C18" s="1"/>
      <c r="D18" s="1"/>
      <c r="E18" s="1"/>
      <c r="F18" s="1"/>
      <c r="G18" s="1"/>
      <c r="H18" s="1"/>
      <c r="I18" s="1"/>
      <c r="J18" s="1"/>
    </row>
    <row r="19" spans="2:10" ht="20.25" customHeight="1" x14ac:dyDescent="0.2">
      <c r="B19" s="38" t="s">
        <v>91</v>
      </c>
      <c r="C19" s="38"/>
      <c r="D19" s="38"/>
      <c r="E19" s="38"/>
      <c r="F19" s="38"/>
      <c r="G19" s="38"/>
      <c r="H19" s="38"/>
      <c r="I19" s="38"/>
      <c r="J19" s="38"/>
    </row>
    <row r="20" spans="2:10" ht="16" x14ac:dyDescent="0.2">
      <c r="B20" s="5"/>
      <c r="C20" s="5"/>
      <c r="D20" s="5"/>
      <c r="E20" s="5"/>
      <c r="F20" s="5"/>
      <c r="G20" s="5"/>
      <c r="H20" s="5"/>
      <c r="I20" s="5"/>
      <c r="J20" s="5"/>
    </row>
    <row r="21" spans="2:10" x14ac:dyDescent="0.2">
      <c r="C21" s="4"/>
      <c r="D21" s="4"/>
      <c r="E21" s="4"/>
      <c r="F21" s="4"/>
      <c r="G21" s="4"/>
      <c r="H21" s="4"/>
      <c r="I21" s="4"/>
      <c r="J21" s="4"/>
    </row>
    <row r="22" spans="2:10" x14ac:dyDescent="0.2">
      <c r="B22" s="1"/>
      <c r="C22" s="1"/>
      <c r="D22" s="1"/>
      <c r="E22" s="1"/>
      <c r="F22" s="1"/>
      <c r="G22" s="1"/>
      <c r="H22" s="1"/>
      <c r="I22" s="1"/>
      <c r="J22" s="1"/>
    </row>
    <row r="23" spans="2:10" x14ac:dyDescent="0.2">
      <c r="B23" s="1"/>
      <c r="C23" s="1"/>
      <c r="D23" s="1"/>
      <c r="E23" s="1"/>
      <c r="F23" s="1"/>
      <c r="G23" s="1"/>
      <c r="H23" s="1"/>
      <c r="I23" s="1"/>
      <c r="J23"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sheetData>
  <mergeCells count="6">
    <mergeCell ref="B15:J15"/>
    <mergeCell ref="B19:J19"/>
    <mergeCell ref="B3:J3"/>
    <mergeCell ref="B4:J4"/>
    <mergeCell ref="B6:J6"/>
    <mergeCell ref="B8:J8"/>
  </mergeCells>
  <conditionalFormatting sqref="B17">
    <cfRule type="expression" dxfId="9" priority="1">
      <formula>ISBLANK(B17)</formula>
    </cfRule>
  </conditionalFormatting>
  <conditionalFormatting sqref="B11">
    <cfRule type="expression" dxfId="8" priority="3">
      <formula>ISBLANK(B11)</formula>
    </cfRule>
  </conditionalFormatting>
  <dataValidations count="2">
    <dataValidation type="list" allowBlank="1" showInputMessage="1" showErrorMessage="1" sqref="B11">
      <formula1>YesNo</formula1>
    </dataValidation>
    <dataValidation type="decimal" allowBlank="1" showInputMessage="1" showErrorMessage="1" sqref="B17">
      <formula1>0</formula1>
      <formula2>1000000</formula2>
    </dataValidation>
  </dataValidations>
  <pageMargins left="0.7" right="0.7" top="0.75" bottom="0.75" header="0.3" footer="0.3"/>
  <pageSetup paperSize="9" orientation="portrait" verticalDpi="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1 Welcome</vt:lpstr>
      <vt:lpstr>2 Background Questions</vt:lpstr>
      <vt:lpstr>3 Familiarisation</vt:lpstr>
      <vt:lpstr>4 Waste pile sizes</vt:lpstr>
      <vt:lpstr>5 Quarantine area</vt:lpstr>
      <vt:lpstr>6 Fire walls</vt:lpstr>
      <vt:lpstr>7 Moisture monitoring</vt:lpstr>
      <vt:lpstr>8 Water supplies</vt:lpstr>
      <vt:lpstr>9 Managing fire water</vt:lpstr>
      <vt:lpstr>10 Detecting fire</vt:lpstr>
      <vt:lpstr>11 Suppressing fire</vt:lpstr>
      <vt:lpstr>Fields</vt:lpstr>
      <vt:lpstr>Back end</vt:lpstr>
    </vt:vector>
  </TitlesOfParts>
  <Company>BIS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Patch Charlotte (Analysis)</dc:creator>
  <cp:lastModifiedBy>Jenny Grant</cp:lastModifiedBy>
  <dcterms:created xsi:type="dcterms:W3CDTF">2016-06-02T10:55:17Z</dcterms:created>
  <dcterms:modified xsi:type="dcterms:W3CDTF">2016-09-09T10:00:53Z</dcterms:modified>
</cp:coreProperties>
</file>